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. liga" sheetId="1" r:id="rId1"/>
    <sheet name="Pořadí zápasů" sheetId="5" r:id="rId2"/>
  </sheets>
  <calcPr calcId="124519"/>
</workbook>
</file>

<file path=xl/calcChain.xml><?xml version="1.0" encoding="utf-8"?>
<calcChain xmlns="http://schemas.openxmlformats.org/spreadsheetml/2006/main">
  <c r="P242" i="1"/>
  <c r="R242" s="1"/>
  <c r="O242"/>
  <c r="Q242" s="1"/>
  <c r="N242"/>
  <c r="M242"/>
  <c r="P241"/>
  <c r="R241" s="1"/>
  <c r="O241"/>
  <c r="N241"/>
  <c r="M241"/>
  <c r="P240"/>
  <c r="R240" s="1"/>
  <c r="O240"/>
  <c r="Q240" s="1"/>
  <c r="N240"/>
  <c r="M240"/>
  <c r="P239"/>
  <c r="O239"/>
  <c r="N239"/>
  <c r="M239"/>
  <c r="P238"/>
  <c r="R238" s="1"/>
  <c r="O238"/>
  <c r="Q238" s="1"/>
  <c r="N238"/>
  <c r="M238"/>
  <c r="P237"/>
  <c r="R237" s="1"/>
  <c r="O237"/>
  <c r="N237"/>
  <c r="M237"/>
  <c r="P236"/>
  <c r="R236" s="1"/>
  <c r="O236"/>
  <c r="Q236" s="1"/>
  <c r="N236"/>
  <c r="M236"/>
  <c r="P235"/>
  <c r="P243" s="1"/>
  <c r="O235"/>
  <c r="O243" s="1"/>
  <c r="N235"/>
  <c r="N243" s="1"/>
  <c r="M235"/>
  <c r="M243" s="1"/>
  <c r="P217"/>
  <c r="O217"/>
  <c r="Q217" s="1"/>
  <c r="N217"/>
  <c r="M217"/>
  <c r="P216"/>
  <c r="R216" s="1"/>
  <c r="O216"/>
  <c r="N216"/>
  <c r="M216"/>
  <c r="P215"/>
  <c r="R215" s="1"/>
  <c r="O215"/>
  <c r="Q215" s="1"/>
  <c r="N215"/>
  <c r="M215"/>
  <c r="P214"/>
  <c r="R214" s="1"/>
  <c r="O214"/>
  <c r="Q214" s="1"/>
  <c r="N214"/>
  <c r="M214"/>
  <c r="P213"/>
  <c r="O213"/>
  <c r="Q213" s="1"/>
  <c r="N213"/>
  <c r="M213"/>
  <c r="P212"/>
  <c r="O212"/>
  <c r="Q212" s="1"/>
  <c r="N212"/>
  <c r="M212"/>
  <c r="P211"/>
  <c r="R211" s="1"/>
  <c r="O211"/>
  <c r="Q211" s="1"/>
  <c r="N211"/>
  <c r="M211"/>
  <c r="P210"/>
  <c r="P218" s="1"/>
  <c r="O210"/>
  <c r="O218" s="1"/>
  <c r="N210"/>
  <c r="N218" s="1"/>
  <c r="M210"/>
  <c r="M218" s="1"/>
  <c r="P192"/>
  <c r="R192" s="1"/>
  <c r="O192"/>
  <c r="Q192" s="1"/>
  <c r="N192"/>
  <c r="M192"/>
  <c r="P191"/>
  <c r="R191" s="1"/>
  <c r="O191"/>
  <c r="N191"/>
  <c r="M191"/>
  <c r="P190"/>
  <c r="R190" s="1"/>
  <c r="O190"/>
  <c r="N190"/>
  <c r="M190"/>
  <c r="P189"/>
  <c r="R189" s="1"/>
  <c r="O189"/>
  <c r="N189"/>
  <c r="M189"/>
  <c r="P188"/>
  <c r="R188" s="1"/>
  <c r="O188"/>
  <c r="N188"/>
  <c r="M188"/>
  <c r="P187"/>
  <c r="R187" s="1"/>
  <c r="O187"/>
  <c r="N187"/>
  <c r="M187"/>
  <c r="P186"/>
  <c r="O186"/>
  <c r="Q186" s="1"/>
  <c r="N186"/>
  <c r="M186"/>
  <c r="P185"/>
  <c r="P193" s="1"/>
  <c r="O185"/>
  <c r="O193" s="1"/>
  <c r="N185"/>
  <c r="N193" s="1"/>
  <c r="M185"/>
  <c r="M193" s="1"/>
  <c r="P167"/>
  <c r="R167" s="1"/>
  <c r="O167"/>
  <c r="N167"/>
  <c r="M167"/>
  <c r="P166"/>
  <c r="R166" s="1"/>
  <c r="O166"/>
  <c r="N166"/>
  <c r="M166"/>
  <c r="P165"/>
  <c r="R165" s="1"/>
  <c r="O165"/>
  <c r="N165"/>
  <c r="M165"/>
  <c r="P164"/>
  <c r="R164" s="1"/>
  <c r="O164"/>
  <c r="N164"/>
  <c r="M164"/>
  <c r="P163"/>
  <c r="R163" s="1"/>
  <c r="O163"/>
  <c r="N163"/>
  <c r="M163"/>
  <c r="P162"/>
  <c r="R162" s="1"/>
  <c r="O162"/>
  <c r="Q162" s="1"/>
  <c r="N162"/>
  <c r="M162"/>
  <c r="P161"/>
  <c r="R161" s="1"/>
  <c r="O161"/>
  <c r="N161"/>
  <c r="M161"/>
  <c r="P160"/>
  <c r="P168" s="1"/>
  <c r="O160"/>
  <c r="O168" s="1"/>
  <c r="N160"/>
  <c r="N168" s="1"/>
  <c r="M160"/>
  <c r="M168" s="1"/>
  <c r="P142"/>
  <c r="O142"/>
  <c r="Q142" s="1"/>
  <c r="N142"/>
  <c r="M142"/>
  <c r="P141"/>
  <c r="R141" s="1"/>
  <c r="O141"/>
  <c r="N141"/>
  <c r="M141"/>
  <c r="P140"/>
  <c r="R140" s="1"/>
  <c r="O140"/>
  <c r="Q140" s="1"/>
  <c r="N140"/>
  <c r="M140"/>
  <c r="P139"/>
  <c r="R139" s="1"/>
  <c r="O139"/>
  <c r="N139"/>
  <c r="M139"/>
  <c r="P138"/>
  <c r="O138"/>
  <c r="Q138" s="1"/>
  <c r="N138"/>
  <c r="M138"/>
  <c r="P137"/>
  <c r="R137" s="1"/>
  <c r="O137"/>
  <c r="Q137" s="1"/>
  <c r="N137"/>
  <c r="M137"/>
  <c r="P136"/>
  <c r="O136"/>
  <c r="Q136" s="1"/>
  <c r="N136"/>
  <c r="M136"/>
  <c r="P135"/>
  <c r="P143" s="1"/>
  <c r="O135"/>
  <c r="O143" s="1"/>
  <c r="N135"/>
  <c r="N143" s="1"/>
  <c r="M135"/>
  <c r="M143" s="1"/>
  <c r="P117"/>
  <c r="R117" s="1"/>
  <c r="O117"/>
  <c r="N117"/>
  <c r="M117"/>
  <c r="P116"/>
  <c r="R116" s="1"/>
  <c r="O116"/>
  <c r="N116"/>
  <c r="M116"/>
  <c r="P115"/>
  <c r="R115" s="1"/>
  <c r="O115"/>
  <c r="N115"/>
  <c r="M115"/>
  <c r="P114"/>
  <c r="R114" s="1"/>
  <c r="O114"/>
  <c r="N114"/>
  <c r="M114"/>
  <c r="P113"/>
  <c r="R113" s="1"/>
  <c r="O113"/>
  <c r="N113"/>
  <c r="M113"/>
  <c r="P112"/>
  <c r="R112" s="1"/>
  <c r="O112"/>
  <c r="N112"/>
  <c r="M112"/>
  <c r="P111"/>
  <c r="R111" s="1"/>
  <c r="O111"/>
  <c r="N111"/>
  <c r="M111"/>
  <c r="P110"/>
  <c r="P118" s="1"/>
  <c r="O110"/>
  <c r="N110"/>
  <c r="N118" s="1"/>
  <c r="M110"/>
  <c r="M118" s="1"/>
  <c r="P92"/>
  <c r="R92" s="1"/>
  <c r="O92"/>
  <c r="N92"/>
  <c r="M92"/>
  <c r="P91"/>
  <c r="R91" s="1"/>
  <c r="O91"/>
  <c r="N91"/>
  <c r="M91"/>
  <c r="P90"/>
  <c r="R90" s="1"/>
  <c r="O90"/>
  <c r="N90"/>
  <c r="M90"/>
  <c r="P89"/>
  <c r="R89" s="1"/>
  <c r="O89"/>
  <c r="N89"/>
  <c r="M89"/>
  <c r="P88"/>
  <c r="O88"/>
  <c r="Q88" s="1"/>
  <c r="N88"/>
  <c r="M88"/>
  <c r="P87"/>
  <c r="R87" s="1"/>
  <c r="O87"/>
  <c r="N87"/>
  <c r="M87"/>
  <c r="P86"/>
  <c r="R86" s="1"/>
  <c r="O86"/>
  <c r="N86"/>
  <c r="M86"/>
  <c r="P85"/>
  <c r="P93" s="1"/>
  <c r="O85"/>
  <c r="O93" s="1"/>
  <c r="N85"/>
  <c r="N93" s="1"/>
  <c r="M85"/>
  <c r="M93" s="1"/>
  <c r="P67"/>
  <c r="R67" s="1"/>
  <c r="O67"/>
  <c r="N67"/>
  <c r="M67"/>
  <c r="P66"/>
  <c r="R66" s="1"/>
  <c r="O66"/>
  <c r="N66"/>
  <c r="M66"/>
  <c r="P65"/>
  <c r="R65" s="1"/>
  <c r="O65"/>
  <c r="N65"/>
  <c r="M65"/>
  <c r="P64"/>
  <c r="R64" s="1"/>
  <c r="O64"/>
  <c r="N64"/>
  <c r="M64"/>
  <c r="P63"/>
  <c r="R63" s="1"/>
  <c r="O63"/>
  <c r="N63"/>
  <c r="M63"/>
  <c r="P62"/>
  <c r="R62" s="1"/>
  <c r="O62"/>
  <c r="Q62" s="1"/>
  <c r="N62"/>
  <c r="M62"/>
  <c r="P61"/>
  <c r="R61" s="1"/>
  <c r="O61"/>
  <c r="N61"/>
  <c r="M61"/>
  <c r="P60"/>
  <c r="P68" s="1"/>
  <c r="O60"/>
  <c r="N60"/>
  <c r="N68" s="1"/>
  <c r="M60"/>
  <c r="M68" s="1"/>
  <c r="P42"/>
  <c r="R42" s="1"/>
  <c r="O42"/>
  <c r="Q42" s="1"/>
  <c r="N42"/>
  <c r="M42"/>
  <c r="P41"/>
  <c r="R41" s="1"/>
  <c r="O41"/>
  <c r="N41"/>
  <c r="M41"/>
  <c r="P40"/>
  <c r="R40" s="1"/>
  <c r="O40"/>
  <c r="N40"/>
  <c r="M40"/>
  <c r="P39"/>
  <c r="R39" s="1"/>
  <c r="O39"/>
  <c r="Q39" s="1"/>
  <c r="N39"/>
  <c r="M39"/>
  <c r="P38"/>
  <c r="O38"/>
  <c r="Q38" s="1"/>
  <c r="N38"/>
  <c r="M38"/>
  <c r="P37"/>
  <c r="R37" s="1"/>
  <c r="O37"/>
  <c r="Q37" s="1"/>
  <c r="N37"/>
  <c r="M37"/>
  <c r="P36"/>
  <c r="R36" s="1"/>
  <c r="O36"/>
  <c r="N36"/>
  <c r="M36"/>
  <c r="P35"/>
  <c r="P43" s="1"/>
  <c r="O35"/>
  <c r="N35"/>
  <c r="N43" s="1"/>
  <c r="M35"/>
  <c r="M43" s="1"/>
  <c r="M10"/>
  <c r="N10"/>
  <c r="O10"/>
  <c r="P10"/>
  <c r="M11"/>
  <c r="N11"/>
  <c r="O11"/>
  <c r="P11"/>
  <c r="R11" s="1"/>
  <c r="M12"/>
  <c r="N12"/>
  <c r="O12"/>
  <c r="P12"/>
  <c r="R12" s="1"/>
  <c r="M13"/>
  <c r="N13"/>
  <c r="O13"/>
  <c r="P13"/>
  <c r="R13" s="1"/>
  <c r="M14"/>
  <c r="N14"/>
  <c r="O14"/>
  <c r="P14"/>
  <c r="R14" s="1"/>
  <c r="M15"/>
  <c r="N15"/>
  <c r="O15"/>
  <c r="P15"/>
  <c r="R15" s="1"/>
  <c r="M16"/>
  <c r="N16"/>
  <c r="O16"/>
  <c r="P16"/>
  <c r="R16" s="1"/>
  <c r="M17"/>
  <c r="N17"/>
  <c r="O17"/>
  <c r="O18" s="1"/>
  <c r="P17"/>
  <c r="R17" s="1"/>
  <c r="M18"/>
  <c r="Q18"/>
  <c r="O118" l="1"/>
  <c r="O43"/>
  <c r="N18"/>
  <c r="P18"/>
  <c r="O68"/>
  <c r="R18"/>
  <c r="R243"/>
  <c r="Q235"/>
  <c r="Q243" s="1"/>
  <c r="R218"/>
  <c r="Q210"/>
  <c r="Q218" s="1"/>
  <c r="R185"/>
  <c r="R193" s="1"/>
  <c r="Q193"/>
  <c r="R160"/>
  <c r="R168" s="1"/>
  <c r="Q160"/>
  <c r="Q168" s="1"/>
  <c r="R135"/>
  <c r="R143" s="1"/>
  <c r="Q143"/>
  <c r="R110"/>
  <c r="R118" s="1"/>
  <c r="Q118"/>
  <c r="R85"/>
  <c r="R93" s="1"/>
  <c r="Q93"/>
  <c r="R60"/>
  <c r="R68" s="1"/>
  <c r="Q60"/>
  <c r="Q68" s="1"/>
  <c r="R35"/>
  <c r="R43" s="1"/>
  <c r="Q43"/>
</calcChain>
</file>

<file path=xl/sharedStrings.xml><?xml version="1.0" encoding="utf-8"?>
<sst xmlns="http://schemas.openxmlformats.org/spreadsheetml/2006/main" count="773" uniqueCount="113">
  <si>
    <t>Název soutěže:</t>
  </si>
  <si>
    <t>Družstvo "A"</t>
  </si>
  <si>
    <t>Datum:</t>
  </si>
  <si>
    <t>Družstvo "B"</t>
  </si>
  <si>
    <t>Místo:</t>
  </si>
  <si>
    <t>Vrchní rozhodčí:</t>
  </si>
  <si>
    <t>"A"</t>
  </si>
  <si>
    <t>"B"</t>
  </si>
  <si>
    <t>Výsledky setů</t>
  </si>
  <si>
    <t>Součet míčů</t>
  </si>
  <si>
    <t>Sety</t>
  </si>
  <si>
    <t>Body</t>
  </si>
  <si>
    <t>Rozhodčí</t>
  </si>
  <si>
    <t>1.dvouhra chlapců</t>
  </si>
  <si>
    <t>:</t>
  </si>
  <si>
    <t>2.dvouhra chlapců</t>
  </si>
  <si>
    <t>1.dvouhra dívek</t>
  </si>
  <si>
    <t>2.dvouhra dívek</t>
  </si>
  <si>
    <t>čtyřhra chlapců</t>
  </si>
  <si>
    <t>čtyřhra  dívek</t>
  </si>
  <si>
    <t>smíšená čtyřhra</t>
  </si>
  <si>
    <t>VÍTĚZ:</t>
  </si>
  <si>
    <r>
      <rPr>
        <sz val="2"/>
        <rFont val="Tahoma"/>
        <family val="2"/>
        <charset val="238"/>
      </rPr>
      <t>KADELDESIGN</t>
    </r>
    <r>
      <rPr>
        <vertAlign val="superscript"/>
        <sz val="2"/>
        <rFont val="Symbol"/>
        <family val="1"/>
        <charset val="2"/>
      </rPr>
      <t>Ň</t>
    </r>
  </si>
  <si>
    <t>Podpis vrchního rozhodčího</t>
  </si>
  <si>
    <t>Podpis vedoucího družstva "A": ………………………………………………………….</t>
  </si>
  <si>
    <t>Podpis vedoucího družstva "B": ………………………………………………………….</t>
  </si>
  <si>
    <t>Potvrzujeme, že hráči bylí nasazeni podle aktualního žebříčku.</t>
  </si>
  <si>
    <t>………………………………………………………………………………………………………………………………………………………………………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</si>
  <si>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……………………………………………………………………………………………………………………………………………………………………</t>
  </si>
  <si>
    <t>Rychnov nad Kněžnou</t>
  </si>
  <si>
    <t>…………………………………………………………………………………………………………………………………………………………………………</t>
  </si>
  <si>
    <t>Pořadí zápasů</t>
  </si>
  <si>
    <t>1.liga</t>
  </si>
  <si>
    <t>1. kolo</t>
  </si>
  <si>
    <t>2. kolo</t>
  </si>
  <si>
    <t>3. kolo</t>
  </si>
  <si>
    <t>BRNK "A" - TJ Sokol Polabiny</t>
  </si>
  <si>
    <t>4. kolo</t>
  </si>
  <si>
    <t>5. kolo</t>
  </si>
  <si>
    <t>Talent liga družstev U15 Rychnov nad Kněžnou</t>
  </si>
  <si>
    <t>Talent liga družstev U15</t>
  </si>
  <si>
    <t>BRNK "B" - TJ Sokol Polabiny</t>
  </si>
  <si>
    <t>BRNK "A" - TJ Montas Hradec Králové</t>
  </si>
  <si>
    <t>volné kolo TJ Lanškroun</t>
  </si>
  <si>
    <t>BRNK "B" - TJ Montas Hradec Králové</t>
  </si>
  <si>
    <t>BRNK "A" - TJ Lanškroun</t>
  </si>
  <si>
    <t>TJ Lanškroun - TJ Sokol Polabiny</t>
  </si>
  <si>
    <t>BRNK "B" - TJ Lanškroun</t>
  </si>
  <si>
    <t>volné kolo BRNK "A"</t>
  </si>
  <si>
    <t>volné kolo  TJ Montas Hradec Králové</t>
  </si>
  <si>
    <t>TJ Montas Hradec Králové - TJ Sokol Polabiny</t>
  </si>
  <si>
    <t>volné kolo BRNK "B"</t>
  </si>
  <si>
    <t>BRNK "B" - BRNK "A"</t>
  </si>
  <si>
    <t>TJ Lanškroun - TJ Montas Hradec Králové</t>
  </si>
  <si>
    <t>volné kolo TJ Sokol Polabiny</t>
  </si>
  <si>
    <t>Kvetoslava Maňásková</t>
  </si>
  <si>
    <t>2.kolo</t>
  </si>
  <si>
    <t>BRNK "B"</t>
  </si>
  <si>
    <t>TJ Sokol Polabiny Pardubice</t>
  </si>
  <si>
    <t>Ret Daniel</t>
  </si>
  <si>
    <t>Maňásek Pavel</t>
  </si>
  <si>
    <t>Maixnerová Petra</t>
  </si>
  <si>
    <t>Muchová Justýna</t>
  </si>
  <si>
    <t>Ret-Maňásek</t>
  </si>
  <si>
    <t>Maixnerová-Muchová</t>
  </si>
  <si>
    <t>Urbanec Tomáš</t>
  </si>
  <si>
    <t>Vašíčková Aneta</t>
  </si>
  <si>
    <t>Bártová Apolena</t>
  </si>
  <si>
    <t>Vašíčková-Bártová</t>
  </si>
  <si>
    <t>BRNK "A"</t>
  </si>
  <si>
    <t>TJ Montas Hradec Králové</t>
  </si>
  <si>
    <t>Kalina Ondřej</t>
  </si>
  <si>
    <t>Viesner Ondřej</t>
  </si>
  <si>
    <t>Šalomounová Eliška</t>
  </si>
  <si>
    <t>Morchová Tereza</t>
  </si>
  <si>
    <t>Kalina-Viesner</t>
  </si>
  <si>
    <t>Šalomounová-Morchová</t>
  </si>
  <si>
    <t>Vojtěch Adam</t>
  </si>
  <si>
    <t>Plánička Radek</t>
  </si>
  <si>
    <t>Šolarová Tereza</t>
  </si>
  <si>
    <t>Kleiberová Julie</t>
  </si>
  <si>
    <t>Vojtěch-Plánička</t>
  </si>
  <si>
    <t>Šolarová-Kleiberová</t>
  </si>
  <si>
    <t>TJ Lanškroun</t>
  </si>
  <si>
    <t>Mrázková Barbora</t>
  </si>
  <si>
    <t>Seidlová Julie</t>
  </si>
  <si>
    <t>TJ Sokol Polabiny</t>
  </si>
  <si>
    <t>Maňásek-Maixnerová</t>
  </si>
  <si>
    <t>Ret-Muchová</t>
  </si>
  <si>
    <t>Valentová-Morchová</t>
  </si>
  <si>
    <t>Jeništa Pavel</t>
  </si>
  <si>
    <t>Urbanec-Jeništa</t>
  </si>
  <si>
    <t>Urbanec-Bártová</t>
  </si>
  <si>
    <t>Jeništa-Vašíčková</t>
  </si>
  <si>
    <t>Kalina-Valentová</t>
  </si>
  <si>
    <t>Viesner-Šalomounová</t>
  </si>
  <si>
    <t>Vojtěch-Kleiberová</t>
  </si>
  <si>
    <t>Plánička-Šolarová</t>
  </si>
  <si>
    <t>Jurča Tomáš</t>
  </si>
  <si>
    <t>Havelka František</t>
  </si>
  <si>
    <t>Jurča-Havelka</t>
  </si>
  <si>
    <t>Mrázková-Seidlová</t>
  </si>
  <si>
    <t>Jurča-Mrázková</t>
  </si>
  <si>
    <t>Havelka-Seidlová</t>
  </si>
  <si>
    <t>Kalina-Morchová</t>
  </si>
  <si>
    <t>Nyč Adam</t>
  </si>
  <si>
    <t>Nyč-Jeništa</t>
  </si>
  <si>
    <t>Plánička-Kleiberová</t>
  </si>
  <si>
    <t>Vojtěch-Šolarová</t>
  </si>
  <si>
    <t>Nyč-Bártová</t>
  </si>
  <si>
    <t>Valentová Kateřina</t>
  </si>
  <si>
    <t>remíza</t>
  </si>
  <si>
    <t xml:space="preserve"> BRNK "A"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</si>
</sst>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UniverseEE"/>
      <family val="1"/>
      <charset val="238"/>
    </font>
    <font>
      <b/>
      <sz val="20"/>
      <name val="Arial"/>
      <family val="2"/>
      <charset val="238"/>
    </font>
    <font>
      <sz val="10"/>
      <name val="Arial CE"/>
      <family val="2"/>
      <charset val="238"/>
    </font>
    <font>
      <sz val="12"/>
      <name val="RomanEE"/>
      <family val="1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9"/>
      <name val="UniverseEE"/>
      <family val="1"/>
      <charset val="238"/>
    </font>
    <font>
      <sz val="9"/>
      <name val="Arial"/>
      <family val="2"/>
      <charset val="238"/>
    </font>
    <font>
      <i/>
      <sz val="11"/>
      <name val="Arial"/>
      <family val="2"/>
      <charset val="238"/>
    </font>
    <font>
      <sz val="6"/>
      <name val="Small Fonts"/>
      <family val="2"/>
      <charset val="238"/>
    </font>
    <font>
      <sz val="8"/>
      <name val="Arial"/>
      <family val="2"/>
      <charset val="238"/>
    </font>
    <font>
      <sz val="12"/>
      <name val="UniverseEE"/>
      <family val="1"/>
      <charset val="238"/>
    </font>
    <font>
      <b/>
      <sz val="14"/>
      <name val="Arial"/>
      <family val="2"/>
      <charset val="238"/>
    </font>
    <font>
      <sz val="2"/>
      <name val="Tahoma"/>
      <family val="2"/>
      <charset val="238"/>
    </font>
    <font>
      <vertAlign val="superscript"/>
      <sz val="2"/>
      <name val="Symbol"/>
      <family val="1"/>
      <charset val="2"/>
    </font>
    <font>
      <sz val="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0" fillId="0" borderId="0">
      <alignment horizontal="center" vertical="center"/>
    </xf>
    <xf numFmtId="0" fontId="2" fillId="0" borderId="0">
      <alignment horizontal="center" vertical="center"/>
    </xf>
    <xf numFmtId="0" fontId="13" fillId="0" borderId="0">
      <alignment horizontal="center" vertical="center" wrapText="1"/>
    </xf>
    <xf numFmtId="0" fontId="15" fillId="0" borderId="0">
      <alignment horizontal="center" vertical="center"/>
    </xf>
  </cellStyleXfs>
  <cellXfs count="99">
    <xf numFmtId="0" fontId="0" fillId="0" borderId="0" xfId="0"/>
    <xf numFmtId="0" fontId="4" fillId="0" borderId="0" xfId="0" applyFont="1"/>
    <xf numFmtId="0" fontId="6" fillId="0" borderId="3" xfId="3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6" fillId="0" borderId="7" xfId="3" applyFont="1" applyBorder="1" applyAlignment="1">
      <alignment vertical="center"/>
    </xf>
    <xf numFmtId="44" fontId="9" fillId="0" borderId="8" xfId="1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6" fillId="0" borderId="17" xfId="3" applyFont="1" applyBorder="1" applyAlignment="1">
      <alignment vertical="center"/>
    </xf>
    <xf numFmtId="0" fontId="11" fillId="0" borderId="18" xfId="4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9" fillId="0" borderId="24" xfId="5" applyFont="1" applyBorder="1">
      <alignment horizontal="center" vertical="center"/>
    </xf>
    <xf numFmtId="0" fontId="9" fillId="0" borderId="25" xfId="5" applyFont="1" applyBorder="1">
      <alignment horizontal="center" vertical="center"/>
    </xf>
    <xf numFmtId="0" fontId="11" fillId="0" borderId="30" xfId="6" applyFont="1" applyBorder="1" applyAlignment="1">
      <alignment horizontal="center" vertical="center"/>
    </xf>
    <xf numFmtId="0" fontId="9" fillId="0" borderId="31" xfId="5" applyFont="1" applyBorder="1">
      <alignment horizontal="center" vertical="center"/>
    </xf>
    <xf numFmtId="44" fontId="9" fillId="0" borderId="32" xfId="1" applyFont="1" applyBorder="1" applyAlignment="1">
      <alignment horizontal="center"/>
    </xf>
    <xf numFmtId="0" fontId="9" fillId="0" borderId="32" xfId="5" applyFont="1" applyBorder="1">
      <alignment horizontal="center" vertical="center"/>
    </xf>
    <xf numFmtId="0" fontId="7" fillId="0" borderId="33" xfId="0" applyFont="1" applyBorder="1"/>
    <xf numFmtId="0" fontId="7" fillId="0" borderId="32" xfId="0" applyFont="1" applyBorder="1"/>
    <xf numFmtId="0" fontId="7" fillId="0" borderId="35" xfId="0" applyFont="1" applyBorder="1"/>
    <xf numFmtId="0" fontId="11" fillId="0" borderId="36" xfId="6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indent="1"/>
    </xf>
    <xf numFmtId="0" fontId="11" fillId="0" borderId="38" xfId="6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indent="1"/>
    </xf>
    <xf numFmtId="0" fontId="16" fillId="2" borderId="41" xfId="2" applyFont="1" applyFill="1" applyBorder="1">
      <alignment vertical="center"/>
    </xf>
    <xf numFmtId="0" fontId="9" fillId="0" borderId="44" xfId="5" applyFont="1" applyBorder="1" applyProtection="1">
      <alignment horizontal="center" vertical="center"/>
      <protection hidden="1"/>
    </xf>
    <xf numFmtId="0" fontId="9" fillId="0" borderId="45" xfId="5" applyFont="1" applyBorder="1" applyProtection="1">
      <alignment horizontal="center" vertical="center"/>
      <protection hidden="1"/>
    </xf>
    <xf numFmtId="0" fontId="9" fillId="0" borderId="46" xfId="5" applyFont="1" applyBorder="1" applyProtection="1">
      <alignment horizontal="center" vertical="center"/>
      <protection hidden="1"/>
    </xf>
    <xf numFmtId="0" fontId="7" fillId="0" borderId="43" xfId="0" applyFont="1" applyBorder="1" applyAlignment="1">
      <alignment horizontal="left" vertical="center" indent="1"/>
    </xf>
    <xf numFmtId="0" fontId="17" fillId="0" borderId="0" xfId="0" applyFont="1" applyAlignment="1">
      <alignment horizontal="left" vertical="top"/>
    </xf>
    <xf numFmtId="0" fontId="7" fillId="0" borderId="0" xfId="0" applyFont="1"/>
    <xf numFmtId="0" fontId="6" fillId="0" borderId="0" xfId="7" applyFont="1">
      <alignment horizontal="center" vertical="center"/>
    </xf>
    <xf numFmtId="0" fontId="19" fillId="0" borderId="0" xfId="6" applyFont="1" applyBorder="1" applyAlignment="1">
      <alignment horizontal="centerContinuous" vertical="center"/>
    </xf>
    <xf numFmtId="0" fontId="7" fillId="0" borderId="0" xfId="3" applyFont="1"/>
    <xf numFmtId="0" fontId="8" fillId="0" borderId="0" xfId="3" applyFont="1"/>
    <xf numFmtId="0" fontId="6" fillId="0" borderId="0" xfId="3" applyFont="1"/>
    <xf numFmtId="0" fontId="14" fillId="0" borderId="0" xfId="3" applyFont="1"/>
    <xf numFmtId="0" fontId="7" fillId="0" borderId="0" xfId="0" applyFont="1" applyBorder="1"/>
    <xf numFmtId="0" fontId="4" fillId="0" borderId="0" xfId="0" applyFont="1" applyBorder="1"/>
    <xf numFmtId="0" fontId="7" fillId="0" borderId="47" xfId="0" applyFont="1" applyBorder="1" applyAlignment="1">
      <alignment horizontal="left" vertical="center" indent="1"/>
    </xf>
    <xf numFmtId="0" fontId="11" fillId="0" borderId="48" xfId="6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vertical="center"/>
    </xf>
    <xf numFmtId="0" fontId="20" fillId="0" borderId="0" xfId="0" applyFont="1"/>
    <xf numFmtId="0" fontId="21" fillId="0" borderId="0" xfId="0" applyFont="1"/>
    <xf numFmtId="0" fontId="14" fillId="0" borderId="32" xfId="6" applyFont="1" applyBorder="1" applyAlignment="1">
      <alignment horizontal="center" vertical="center"/>
    </xf>
    <xf numFmtId="0" fontId="14" fillId="0" borderId="33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22" fillId="0" borderId="1" xfId="0" applyFont="1" applyBorder="1"/>
    <xf numFmtId="0" fontId="23" fillId="0" borderId="1" xfId="0" applyFont="1" applyBorder="1"/>
    <xf numFmtId="0" fontId="14" fillId="0" borderId="12" xfId="7" applyFont="1" applyBorder="1">
      <alignment horizontal="center" vertical="center"/>
    </xf>
    <xf numFmtId="0" fontId="14" fillId="0" borderId="10" xfId="7" applyFont="1" applyBorder="1">
      <alignment horizontal="center" vertical="center"/>
    </xf>
    <xf numFmtId="0" fontId="14" fillId="0" borderId="8" xfId="7" applyFont="1" applyBorder="1">
      <alignment horizontal="center" vertical="center"/>
    </xf>
    <xf numFmtId="0" fontId="14" fillId="0" borderId="37" xfId="7" applyFont="1" applyBorder="1" applyProtection="1">
      <alignment horizontal="center" vertical="center"/>
      <protection hidden="1"/>
    </xf>
    <xf numFmtId="0" fontId="14" fillId="0" borderId="8" xfId="7" applyFont="1" applyBorder="1" applyProtection="1">
      <alignment horizontal="center" vertical="center"/>
      <protection hidden="1"/>
    </xf>
    <xf numFmtId="0" fontId="14" fillId="0" borderId="37" xfId="7" applyFont="1" applyBorder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4" xfId="7" applyFont="1" applyBorder="1">
      <alignment horizontal="center" vertical="center"/>
    </xf>
    <xf numFmtId="0" fontId="14" fillId="0" borderId="15" xfId="7" applyFont="1" applyBorder="1">
      <alignment horizontal="center" vertical="center"/>
    </xf>
    <xf numFmtId="0" fontId="14" fillId="0" borderId="16" xfId="7" applyFont="1" applyBorder="1">
      <alignment horizontal="center" vertical="center"/>
    </xf>
    <xf numFmtId="0" fontId="14" fillId="0" borderId="39" xfId="0" applyFont="1" applyBorder="1" applyAlignment="1">
      <alignment vertical="center"/>
    </xf>
    <xf numFmtId="0" fontId="14" fillId="0" borderId="0" xfId="7" applyFont="1" applyBorder="1">
      <alignment horizontal="center" vertical="center"/>
    </xf>
    <xf numFmtId="0" fontId="14" fillId="0" borderId="2" xfId="7" applyFont="1" applyBorder="1">
      <alignment horizontal="center" vertical="center"/>
    </xf>
    <xf numFmtId="0" fontId="14" fillId="0" borderId="39" xfId="7" applyFont="1" applyBorder="1">
      <alignment horizontal="center" vertical="center"/>
    </xf>
    <xf numFmtId="0" fontId="14" fillId="0" borderId="51" xfId="7" applyFont="1" applyBorder="1">
      <alignment horizontal="center" vertical="center"/>
    </xf>
    <xf numFmtId="0" fontId="14" fillId="0" borderId="52" xfId="7" applyFont="1" applyBorder="1">
      <alignment horizontal="center" vertical="center"/>
    </xf>
    <xf numFmtId="0" fontId="14" fillId="0" borderId="53" xfId="7" applyFont="1" applyBorder="1">
      <alignment horizontal="center" vertical="center"/>
    </xf>
    <xf numFmtId="0" fontId="14" fillId="0" borderId="49" xfId="6" applyFont="1" applyBorder="1" applyAlignment="1">
      <alignment horizontal="center" vertical="center"/>
    </xf>
    <xf numFmtId="0" fontId="14" fillId="0" borderId="50" xfId="6" applyFont="1" applyBorder="1" applyAlignment="1">
      <alignment horizontal="center" vertical="center"/>
    </xf>
    <xf numFmtId="0" fontId="14" fillId="0" borderId="34" xfId="6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43" xfId="0" applyFont="1" applyFill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11" fillId="0" borderId="29" xfId="6" applyFont="1" applyBorder="1" applyAlignment="1">
      <alignment horizontal="center" vertical="center"/>
    </xf>
    <xf numFmtId="0" fontId="11" fillId="0" borderId="25" xfId="6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9" fillId="0" borderId="9" xfId="4" applyFont="1" applyBorder="1" applyAlignment="1">
      <alignment horizontal="left" vertical="center"/>
    </xf>
    <xf numFmtId="0" fontId="9" fillId="0" borderId="10" xfId="4" applyFont="1" applyBorder="1" applyAlignment="1">
      <alignment horizontal="left" vertical="center"/>
    </xf>
    <xf numFmtId="0" fontId="9" fillId="0" borderId="11" xfId="4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19" xfId="4" applyFont="1" applyBorder="1" applyAlignment="1">
      <alignment horizontal="left" vertical="center"/>
    </xf>
    <xf numFmtId="0" fontId="12" fillId="0" borderId="20" xfId="4" applyFont="1" applyBorder="1" applyAlignment="1">
      <alignment horizontal="left" vertical="center"/>
    </xf>
    <xf numFmtId="0" fontId="12" fillId="0" borderId="21" xfId="4" applyFont="1" applyBorder="1" applyAlignment="1">
      <alignment horizontal="left" vertical="center"/>
    </xf>
    <xf numFmtId="0" fontId="11" fillId="0" borderId="26" xfId="6" applyFont="1" applyBorder="1" applyAlignment="1">
      <alignment horizontal="center" vertical="center"/>
    </xf>
    <xf numFmtId="0" fontId="11" fillId="0" borderId="27" xfId="6" applyFont="1" applyBorder="1" applyAlignment="1">
      <alignment horizontal="center" vertical="center"/>
    </xf>
    <xf numFmtId="0" fontId="11" fillId="0" borderId="28" xfId="6" applyFont="1" applyBorder="1" applyAlignment="1">
      <alignment horizontal="center" vertical="center"/>
    </xf>
  </cellXfs>
  <cellStyles count="8">
    <cellStyle name="Malé písmo" xfId="6"/>
    <cellStyle name="měny" xfId="1" builtinId="4"/>
    <cellStyle name="normální" xfId="0" builtinId="0"/>
    <cellStyle name="Roman EE 12 Normál" xfId="3"/>
    <cellStyle name="Universe EE 12 bcentr" xfId="5"/>
    <cellStyle name="Universe EE 12 bold" xfId="2"/>
    <cellStyle name="Universe EE 12 centr." xfId="7"/>
    <cellStyle name="Universe EE 9 centr.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U250"/>
  <sheetViews>
    <sheetView tabSelected="1" workbookViewId="0">
      <selection activeCell="A253" sqref="A253:XFD294"/>
    </sheetView>
  </sheetViews>
  <sheetFormatPr defaultRowHeight="15"/>
  <cols>
    <col min="2" max="2" width="17.28515625" customWidth="1"/>
    <col min="3" max="3" width="16" customWidth="1"/>
    <col min="4" max="4" width="6.5703125" customWidth="1"/>
    <col min="5" max="5" width="1.7109375" customWidth="1"/>
    <col min="6" max="6" width="6.140625" customWidth="1"/>
    <col min="7" max="7" width="5.28515625" customWidth="1"/>
    <col min="8" max="8" width="1.140625" customWidth="1"/>
    <col min="9" max="9" width="6" customWidth="1"/>
    <col min="10" max="10" width="1.140625" customWidth="1"/>
    <col min="11" max="11" width="1.42578125" customWidth="1"/>
    <col min="12" max="12" width="1.28515625" customWidth="1"/>
    <col min="13" max="13" width="6.85546875" customWidth="1"/>
    <col min="14" max="15" width="7.28515625" customWidth="1"/>
    <col min="16" max="16" width="7.42578125" customWidth="1"/>
    <col min="17" max="17" width="6.7109375" customWidth="1"/>
    <col min="18" max="18" width="5.7109375" customWidth="1"/>
    <col min="19" max="19" width="13.28515625" customWidth="1"/>
  </cols>
  <sheetData>
    <row r="3" spans="1:21" ht="27" thickBot="1">
      <c r="A3" s="80" t="s">
        <v>39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1"/>
      <c r="U3" s="1"/>
    </row>
    <row r="4" spans="1:21" ht="15.75" thickBot="1">
      <c r="A4" s="2" t="s">
        <v>0</v>
      </c>
      <c r="B4" s="3"/>
      <c r="C4" s="83" t="s">
        <v>40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5"/>
      <c r="T4" s="1"/>
      <c r="U4" s="1"/>
    </row>
    <row r="5" spans="1:21" ht="16.5" thickTop="1">
      <c r="A5" s="4" t="s">
        <v>1</v>
      </c>
      <c r="B5" s="5"/>
      <c r="C5" s="86" t="s">
        <v>57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8"/>
      <c r="P5" s="89" t="s">
        <v>2</v>
      </c>
      <c r="Q5" s="90"/>
      <c r="R5" s="6"/>
      <c r="S5" s="46">
        <v>42798</v>
      </c>
      <c r="T5" s="1"/>
      <c r="U5" s="1"/>
    </row>
    <row r="6" spans="1:21" ht="15.75">
      <c r="A6" s="4" t="s">
        <v>3</v>
      </c>
      <c r="B6" s="8"/>
      <c r="C6" s="75" t="s">
        <v>58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7"/>
      <c r="P6" s="91" t="s">
        <v>4</v>
      </c>
      <c r="Q6" s="92"/>
      <c r="R6" s="9" t="s">
        <v>29</v>
      </c>
      <c r="S6" s="7"/>
      <c r="T6" s="1"/>
      <c r="U6" s="1"/>
    </row>
    <row r="7" spans="1:21" ht="15.75" thickBot="1">
      <c r="A7" s="10" t="s">
        <v>5</v>
      </c>
      <c r="B7" s="11"/>
      <c r="C7" s="93" t="s">
        <v>55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5"/>
      <c r="P7" s="12"/>
      <c r="Q7" s="13"/>
      <c r="R7" s="14"/>
      <c r="S7" s="15" t="s">
        <v>56</v>
      </c>
      <c r="T7" s="1"/>
      <c r="U7" s="1"/>
    </row>
    <row r="8" spans="1:21" ht="15.75">
      <c r="A8" s="16"/>
      <c r="B8" s="17" t="s">
        <v>6</v>
      </c>
      <c r="C8" s="17" t="s">
        <v>7</v>
      </c>
      <c r="D8" s="96" t="s">
        <v>8</v>
      </c>
      <c r="E8" s="97"/>
      <c r="F8" s="97"/>
      <c r="G8" s="97"/>
      <c r="H8" s="97"/>
      <c r="I8" s="97"/>
      <c r="J8" s="97"/>
      <c r="K8" s="97"/>
      <c r="L8" s="98"/>
      <c r="M8" s="81" t="s">
        <v>9</v>
      </c>
      <c r="N8" s="82"/>
      <c r="O8" s="81" t="s">
        <v>10</v>
      </c>
      <c r="P8" s="82"/>
      <c r="Q8" s="81" t="s">
        <v>11</v>
      </c>
      <c r="R8" s="82"/>
      <c r="S8" s="18" t="s">
        <v>12</v>
      </c>
      <c r="T8" s="1"/>
      <c r="U8" s="1"/>
    </row>
    <row r="9" spans="1:21" ht="16.5" thickBot="1">
      <c r="A9" s="19"/>
      <c r="B9" s="20"/>
      <c r="C9" s="21"/>
      <c r="D9" s="72">
        <v>1</v>
      </c>
      <c r="E9" s="73"/>
      <c r="F9" s="74"/>
      <c r="G9" s="72">
        <v>2</v>
      </c>
      <c r="H9" s="73"/>
      <c r="I9" s="74"/>
      <c r="J9" s="49">
        <v>3</v>
      </c>
      <c r="K9" s="50"/>
      <c r="L9" s="51"/>
      <c r="M9" s="22"/>
      <c r="N9" s="23"/>
      <c r="O9" s="22"/>
      <c r="P9" s="23"/>
      <c r="Q9" s="22"/>
      <c r="R9" s="23"/>
      <c r="S9" s="24"/>
      <c r="T9" s="1"/>
      <c r="U9" s="1"/>
    </row>
    <row r="10" spans="1:21" ht="25.5" thickTop="1" thickBot="1">
      <c r="A10" s="25" t="s">
        <v>13</v>
      </c>
      <c r="B10" s="52" t="s">
        <v>59</v>
      </c>
      <c r="C10" s="53" t="s">
        <v>65</v>
      </c>
      <c r="D10" s="54">
        <v>10</v>
      </c>
      <c r="E10" s="55" t="s">
        <v>14</v>
      </c>
      <c r="F10" s="56">
        <v>11</v>
      </c>
      <c r="G10" s="54">
        <v>8</v>
      </c>
      <c r="H10" s="55" t="s">
        <v>14</v>
      </c>
      <c r="I10" s="56">
        <v>11</v>
      </c>
      <c r="J10" s="54"/>
      <c r="K10" s="55" t="s">
        <v>14</v>
      </c>
      <c r="L10" s="56"/>
      <c r="M10" s="57">
        <f t="shared" ref="M10:M17" si="0">D10+G10+J10</f>
        <v>18</v>
      </c>
      <c r="N10" s="58">
        <f t="shared" ref="N10:N17" si="1">F10+I10+L10</f>
        <v>22</v>
      </c>
      <c r="O10" s="59">
        <f t="shared" ref="O10:O16" si="2">IF(D10&gt;F10,1,0)+IF(G10&gt;I10,1,0)+IF(J10&gt;L10,1,0)</f>
        <v>0</v>
      </c>
      <c r="P10" s="69">
        <f t="shared" ref="P10:P16" si="3">IF(D10&lt;F10,1,0)+IF(G10&lt;I10,1,0)+IF(J10&lt;L10,1,0)</f>
        <v>2</v>
      </c>
      <c r="Q10" s="56">
        <v>0</v>
      </c>
      <c r="R10" s="56">
        <v>2</v>
      </c>
      <c r="S10" s="26"/>
      <c r="T10" s="1"/>
      <c r="U10" s="1"/>
    </row>
    <row r="11" spans="1:21" ht="25.5" thickTop="1" thickBot="1">
      <c r="A11" s="25" t="s">
        <v>15</v>
      </c>
      <c r="B11" s="52" t="s">
        <v>60</v>
      </c>
      <c r="C11" s="53" t="s">
        <v>90</v>
      </c>
      <c r="D11" s="54">
        <v>11</v>
      </c>
      <c r="E11" s="55" t="s">
        <v>14</v>
      </c>
      <c r="F11" s="56">
        <v>3</v>
      </c>
      <c r="G11" s="54">
        <v>11</v>
      </c>
      <c r="H11" s="54" t="s">
        <v>14</v>
      </c>
      <c r="I11" s="56">
        <v>6</v>
      </c>
      <c r="J11" s="54"/>
      <c r="K11" s="54" t="s">
        <v>14</v>
      </c>
      <c r="L11" s="56"/>
      <c r="M11" s="57">
        <f t="shared" si="0"/>
        <v>22</v>
      </c>
      <c r="N11" s="58">
        <f t="shared" si="1"/>
        <v>9</v>
      </c>
      <c r="O11" s="59">
        <f t="shared" si="2"/>
        <v>2</v>
      </c>
      <c r="P11" s="70">
        <f t="shared" si="3"/>
        <v>0</v>
      </c>
      <c r="Q11" s="56">
        <v>2</v>
      </c>
      <c r="R11" s="56">
        <f t="shared" ref="R11:R17" si="4">IF(P11=1,1,0)</f>
        <v>0</v>
      </c>
      <c r="S11" s="26"/>
      <c r="T11" s="1"/>
      <c r="U11" s="1"/>
    </row>
    <row r="12" spans="1:21" ht="25.5" thickTop="1" thickBot="1">
      <c r="A12" s="25" t="s">
        <v>16</v>
      </c>
      <c r="B12" s="52" t="s">
        <v>61</v>
      </c>
      <c r="C12" s="53" t="s">
        <v>66</v>
      </c>
      <c r="D12" s="54">
        <v>11</v>
      </c>
      <c r="E12" s="55" t="s">
        <v>14</v>
      </c>
      <c r="F12" s="56">
        <v>6</v>
      </c>
      <c r="G12" s="54">
        <v>11</v>
      </c>
      <c r="H12" s="54" t="s">
        <v>14</v>
      </c>
      <c r="I12" s="56">
        <v>1</v>
      </c>
      <c r="J12" s="54"/>
      <c r="K12" s="54" t="s">
        <v>14</v>
      </c>
      <c r="L12" s="56"/>
      <c r="M12" s="57">
        <f t="shared" si="0"/>
        <v>22</v>
      </c>
      <c r="N12" s="58">
        <f t="shared" si="1"/>
        <v>7</v>
      </c>
      <c r="O12" s="59">
        <f t="shared" si="2"/>
        <v>2</v>
      </c>
      <c r="P12" s="70">
        <f t="shared" si="3"/>
        <v>0</v>
      </c>
      <c r="Q12" s="56">
        <v>2</v>
      </c>
      <c r="R12" s="56">
        <f t="shared" si="4"/>
        <v>0</v>
      </c>
      <c r="S12" s="26"/>
      <c r="T12" s="1"/>
      <c r="U12" s="1"/>
    </row>
    <row r="13" spans="1:21" ht="25.5" thickTop="1" thickBot="1">
      <c r="A13" s="25" t="s">
        <v>17</v>
      </c>
      <c r="B13" s="52" t="s">
        <v>62</v>
      </c>
      <c r="C13" s="53" t="s">
        <v>67</v>
      </c>
      <c r="D13" s="54">
        <v>11</v>
      </c>
      <c r="E13" s="55" t="s">
        <v>14</v>
      </c>
      <c r="F13" s="56">
        <v>9</v>
      </c>
      <c r="G13" s="54">
        <v>11</v>
      </c>
      <c r="H13" s="54" t="s">
        <v>14</v>
      </c>
      <c r="I13" s="56">
        <v>3</v>
      </c>
      <c r="J13" s="54"/>
      <c r="K13" s="54" t="s">
        <v>14</v>
      </c>
      <c r="L13" s="56"/>
      <c r="M13" s="57">
        <f t="shared" si="0"/>
        <v>22</v>
      </c>
      <c r="N13" s="58">
        <f t="shared" si="1"/>
        <v>12</v>
      </c>
      <c r="O13" s="59">
        <f t="shared" si="2"/>
        <v>2</v>
      </c>
      <c r="P13" s="70">
        <f t="shared" si="3"/>
        <v>0</v>
      </c>
      <c r="Q13" s="56">
        <v>2</v>
      </c>
      <c r="R13" s="56">
        <f t="shared" si="4"/>
        <v>0</v>
      </c>
      <c r="S13" s="26"/>
      <c r="T13" s="1"/>
      <c r="U13" s="1"/>
    </row>
    <row r="14" spans="1:21" ht="25.5" thickTop="1" thickBot="1">
      <c r="A14" s="25" t="s">
        <v>18</v>
      </c>
      <c r="B14" s="60" t="s">
        <v>63</v>
      </c>
      <c r="C14" s="60" t="s">
        <v>91</v>
      </c>
      <c r="D14" s="54">
        <v>11</v>
      </c>
      <c r="E14" s="55" t="s">
        <v>14</v>
      </c>
      <c r="F14" s="56">
        <v>3</v>
      </c>
      <c r="G14" s="54">
        <v>11</v>
      </c>
      <c r="H14" s="54" t="s">
        <v>14</v>
      </c>
      <c r="I14" s="56">
        <v>2</v>
      </c>
      <c r="J14" s="54"/>
      <c r="K14" s="54" t="s">
        <v>14</v>
      </c>
      <c r="L14" s="56"/>
      <c r="M14" s="57">
        <f t="shared" si="0"/>
        <v>22</v>
      </c>
      <c r="N14" s="58">
        <f t="shared" si="1"/>
        <v>5</v>
      </c>
      <c r="O14" s="59">
        <f t="shared" si="2"/>
        <v>2</v>
      </c>
      <c r="P14" s="70">
        <f t="shared" si="3"/>
        <v>0</v>
      </c>
      <c r="Q14" s="56">
        <v>2</v>
      </c>
      <c r="R14" s="56">
        <f t="shared" si="4"/>
        <v>0</v>
      </c>
      <c r="S14" s="26"/>
      <c r="T14" s="1"/>
      <c r="U14" s="1"/>
    </row>
    <row r="15" spans="1:21" ht="25.5" thickTop="1" thickBot="1">
      <c r="A15" s="25" t="s">
        <v>19</v>
      </c>
      <c r="B15" s="60" t="s">
        <v>64</v>
      </c>
      <c r="C15" s="60" t="s">
        <v>68</v>
      </c>
      <c r="D15" s="54">
        <v>11</v>
      </c>
      <c r="E15" s="55" t="s">
        <v>14</v>
      </c>
      <c r="F15" s="56">
        <v>0</v>
      </c>
      <c r="G15" s="54">
        <v>11</v>
      </c>
      <c r="H15" s="54" t="s">
        <v>14</v>
      </c>
      <c r="I15" s="56">
        <v>7</v>
      </c>
      <c r="J15" s="54"/>
      <c r="K15" s="54" t="s">
        <v>14</v>
      </c>
      <c r="L15" s="56"/>
      <c r="M15" s="57">
        <f t="shared" si="0"/>
        <v>22</v>
      </c>
      <c r="N15" s="58">
        <f t="shared" si="1"/>
        <v>7</v>
      </c>
      <c r="O15" s="59">
        <f t="shared" si="2"/>
        <v>2</v>
      </c>
      <c r="P15" s="70">
        <f t="shared" si="3"/>
        <v>0</v>
      </c>
      <c r="Q15" s="56">
        <v>2</v>
      </c>
      <c r="R15" s="56">
        <f t="shared" si="4"/>
        <v>0</v>
      </c>
      <c r="S15" s="26"/>
      <c r="T15" s="1"/>
      <c r="U15" s="1"/>
    </row>
    <row r="16" spans="1:21" ht="25.5" thickTop="1" thickBot="1">
      <c r="A16" s="45" t="s">
        <v>20</v>
      </c>
      <c r="B16" s="61" t="s">
        <v>87</v>
      </c>
      <c r="C16" s="61" t="s">
        <v>92</v>
      </c>
      <c r="D16" s="54">
        <v>11</v>
      </c>
      <c r="E16" s="55" t="s">
        <v>14</v>
      </c>
      <c r="F16" s="56">
        <v>4</v>
      </c>
      <c r="G16" s="62">
        <v>11</v>
      </c>
      <c r="H16" s="63"/>
      <c r="I16" s="64">
        <v>4</v>
      </c>
      <c r="J16" s="62"/>
      <c r="K16" s="63"/>
      <c r="L16" s="64"/>
      <c r="M16" s="57">
        <f t="shared" si="0"/>
        <v>22</v>
      </c>
      <c r="N16" s="58">
        <f t="shared" si="1"/>
        <v>8</v>
      </c>
      <c r="O16" s="59">
        <f t="shared" si="2"/>
        <v>2</v>
      </c>
      <c r="P16" s="70">
        <f t="shared" si="3"/>
        <v>0</v>
      </c>
      <c r="Q16" s="56">
        <v>2</v>
      </c>
      <c r="R16" s="56">
        <f t="shared" si="4"/>
        <v>0</v>
      </c>
      <c r="S16" s="44"/>
      <c r="T16" s="1"/>
      <c r="U16" s="1"/>
    </row>
    <row r="17" spans="1:21" ht="25.5" thickTop="1" thickBot="1">
      <c r="A17" s="27" t="s">
        <v>20</v>
      </c>
      <c r="B17" s="65" t="s">
        <v>88</v>
      </c>
      <c r="C17" s="65" t="s">
        <v>93</v>
      </c>
      <c r="D17" s="54">
        <v>11</v>
      </c>
      <c r="E17" s="55" t="s">
        <v>14</v>
      </c>
      <c r="F17" s="56">
        <v>6</v>
      </c>
      <c r="G17" s="66">
        <v>11</v>
      </c>
      <c r="H17" s="67" t="s">
        <v>14</v>
      </c>
      <c r="I17" s="68">
        <v>6</v>
      </c>
      <c r="J17" s="66"/>
      <c r="K17" s="67" t="s">
        <v>14</v>
      </c>
      <c r="L17" s="68"/>
      <c r="M17" s="57">
        <f t="shared" si="0"/>
        <v>22</v>
      </c>
      <c r="N17" s="58">
        <f t="shared" si="1"/>
        <v>12</v>
      </c>
      <c r="O17" s="59">
        <f>IF(D17&gt;F17,1,0)+IF(G17&gt;I17,1,0)+IF(J17&gt;L17,1,0)</f>
        <v>2</v>
      </c>
      <c r="P17" s="71">
        <f>IF(D17&lt;F17,1,0)+IF(G17&lt;I17,1,0)+IF(J17&lt;L17,1,0)</f>
        <v>0</v>
      </c>
      <c r="Q17" s="56">
        <v>2</v>
      </c>
      <c r="R17" s="56">
        <f t="shared" si="4"/>
        <v>0</v>
      </c>
      <c r="S17" s="28"/>
      <c r="T17" s="1"/>
      <c r="U17" s="1"/>
    </row>
    <row r="18" spans="1:21" ht="27" thickBot="1">
      <c r="A18" s="29" t="s">
        <v>21</v>
      </c>
      <c r="B18" s="78" t="s">
        <v>57</v>
      </c>
      <c r="C18" s="78"/>
      <c r="D18" s="78"/>
      <c r="E18" s="78"/>
      <c r="F18" s="78"/>
      <c r="G18" s="78"/>
      <c r="H18" s="78"/>
      <c r="I18" s="78"/>
      <c r="J18" s="78"/>
      <c r="K18" s="78"/>
      <c r="L18" s="79"/>
      <c r="M18" s="30">
        <f t="shared" ref="M18:R18" si="5">SUM(M10:M17)</f>
        <v>172</v>
      </c>
      <c r="N18" s="31">
        <f t="shared" si="5"/>
        <v>82</v>
      </c>
      <c r="O18" s="30">
        <f t="shared" si="5"/>
        <v>14</v>
      </c>
      <c r="P18" s="32">
        <f t="shared" si="5"/>
        <v>2</v>
      </c>
      <c r="Q18" s="30">
        <f t="shared" si="5"/>
        <v>14</v>
      </c>
      <c r="R18" s="31">
        <f t="shared" si="5"/>
        <v>2</v>
      </c>
      <c r="S18" s="33"/>
      <c r="T18" s="1"/>
      <c r="U18" s="1"/>
    </row>
    <row r="19" spans="1:21">
      <c r="A19" s="34" t="s">
        <v>22</v>
      </c>
      <c r="B19" s="35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7" t="s">
        <v>23</v>
      </c>
      <c r="T19" s="1"/>
      <c r="U19" s="1"/>
    </row>
    <row r="20" spans="1:21">
      <c r="A20" s="38" t="s">
        <v>26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1"/>
      <c r="U20" s="1"/>
    </row>
    <row r="21" spans="1:2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1"/>
      <c r="U21" s="1"/>
    </row>
    <row r="22" spans="1:21">
      <c r="A22" s="39"/>
      <c r="B22" s="35" t="s">
        <v>27</v>
      </c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1"/>
      <c r="U22" s="1"/>
    </row>
    <row r="23" spans="1:21" ht="15.75">
      <c r="A23" s="40"/>
      <c r="B23" s="35" t="s">
        <v>30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1"/>
      <c r="U23" s="1"/>
    </row>
    <row r="24" spans="1:21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1"/>
      <c r="U24" s="1"/>
    </row>
    <row r="25" spans="1:21">
      <c r="A25" s="41" t="s">
        <v>24</v>
      </c>
      <c r="B25" s="35"/>
      <c r="C25" s="42"/>
      <c r="D25" s="41" t="s">
        <v>25</v>
      </c>
      <c r="E25" s="41"/>
      <c r="F25" s="41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  <c r="U25" s="1"/>
    </row>
    <row r="26" spans="1:21">
      <c r="T26" s="43"/>
      <c r="U26" s="1"/>
    </row>
    <row r="27" spans="1:21">
      <c r="T27" s="43"/>
      <c r="U27" s="1"/>
    </row>
    <row r="28" spans="1:21" ht="27" thickBot="1">
      <c r="A28" s="80" t="s">
        <v>39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1"/>
      <c r="U28" s="1"/>
    </row>
    <row r="29" spans="1:21" ht="15.75" thickBot="1">
      <c r="A29" s="2" t="s">
        <v>0</v>
      </c>
      <c r="B29" s="3"/>
      <c r="C29" s="83" t="s">
        <v>40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5"/>
      <c r="T29" s="1"/>
      <c r="U29" s="1"/>
    </row>
    <row r="30" spans="1:21" ht="16.5" thickTop="1">
      <c r="A30" s="4" t="s">
        <v>1</v>
      </c>
      <c r="B30" s="5"/>
      <c r="C30" s="86" t="s">
        <v>69</v>
      </c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8"/>
      <c r="P30" s="89" t="s">
        <v>2</v>
      </c>
      <c r="Q30" s="90"/>
      <c r="R30" s="6"/>
      <c r="S30" s="46">
        <v>42798</v>
      </c>
    </row>
    <row r="31" spans="1:21" ht="15.75">
      <c r="A31" s="4" t="s">
        <v>3</v>
      </c>
      <c r="B31" s="8"/>
      <c r="C31" s="75" t="s">
        <v>70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7"/>
      <c r="P31" s="91" t="s">
        <v>4</v>
      </c>
      <c r="Q31" s="92"/>
      <c r="R31" s="9" t="s">
        <v>29</v>
      </c>
      <c r="S31" s="7"/>
    </row>
    <row r="32" spans="1:21" ht="15.75" thickBot="1">
      <c r="A32" s="10" t="s">
        <v>5</v>
      </c>
      <c r="B32" s="11"/>
      <c r="C32" s="93" t="s">
        <v>55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2"/>
      <c r="Q32" s="13"/>
      <c r="R32" s="14"/>
      <c r="S32" s="15" t="s">
        <v>56</v>
      </c>
    </row>
    <row r="33" spans="1:19" ht="15.75">
      <c r="A33" s="16"/>
      <c r="B33" s="17" t="s">
        <v>6</v>
      </c>
      <c r="C33" s="17" t="s">
        <v>7</v>
      </c>
      <c r="D33" s="96" t="s">
        <v>8</v>
      </c>
      <c r="E33" s="97"/>
      <c r="F33" s="97"/>
      <c r="G33" s="97"/>
      <c r="H33" s="97"/>
      <c r="I33" s="97"/>
      <c r="J33" s="97"/>
      <c r="K33" s="97"/>
      <c r="L33" s="98"/>
      <c r="M33" s="81" t="s">
        <v>9</v>
      </c>
      <c r="N33" s="82"/>
      <c r="O33" s="81" t="s">
        <v>10</v>
      </c>
      <c r="P33" s="82"/>
      <c r="Q33" s="81" t="s">
        <v>11</v>
      </c>
      <c r="R33" s="82"/>
      <c r="S33" s="18" t="s">
        <v>12</v>
      </c>
    </row>
    <row r="34" spans="1:19" ht="16.5" thickBot="1">
      <c r="A34" s="19"/>
      <c r="B34" s="20"/>
      <c r="C34" s="21"/>
      <c r="D34" s="72">
        <v>1</v>
      </c>
      <c r="E34" s="73"/>
      <c r="F34" s="74"/>
      <c r="G34" s="72">
        <v>2</v>
      </c>
      <c r="H34" s="73"/>
      <c r="I34" s="74"/>
      <c r="J34" s="49">
        <v>3</v>
      </c>
      <c r="K34" s="50"/>
      <c r="L34" s="51"/>
      <c r="M34" s="22"/>
      <c r="N34" s="23"/>
      <c r="O34" s="22"/>
      <c r="P34" s="23"/>
      <c r="Q34" s="22"/>
      <c r="R34" s="23"/>
      <c r="S34" s="24"/>
    </row>
    <row r="35" spans="1:19" ht="25.5" thickTop="1" thickBot="1">
      <c r="A35" s="25" t="s">
        <v>13</v>
      </c>
      <c r="B35" s="52" t="s">
        <v>71</v>
      </c>
      <c r="C35" s="53" t="s">
        <v>77</v>
      </c>
      <c r="D35" s="54">
        <v>11</v>
      </c>
      <c r="E35" s="55" t="s">
        <v>14</v>
      </c>
      <c r="F35" s="56">
        <v>6</v>
      </c>
      <c r="G35" s="54">
        <v>11</v>
      </c>
      <c r="H35" s="55" t="s">
        <v>14</v>
      </c>
      <c r="I35" s="56">
        <v>8</v>
      </c>
      <c r="J35" s="54"/>
      <c r="K35" s="55" t="s">
        <v>14</v>
      </c>
      <c r="L35" s="56"/>
      <c r="M35" s="57">
        <f t="shared" ref="M35:M42" si="6">D35+G35+J35</f>
        <v>22</v>
      </c>
      <c r="N35" s="58">
        <f t="shared" ref="N35:N42" si="7">F35+I35+L35</f>
        <v>14</v>
      </c>
      <c r="O35" s="59">
        <f t="shared" ref="O35:O41" si="8">IF(D35&gt;F35,1,0)+IF(G35&gt;I35,1,0)+IF(J35&gt;L35,1,0)</f>
        <v>2</v>
      </c>
      <c r="P35" s="69">
        <f t="shared" ref="P35:P41" si="9">IF(D35&lt;F35,1,0)+IF(G35&lt;I35,1,0)+IF(J35&lt;L35,1,0)</f>
        <v>0</v>
      </c>
      <c r="Q35" s="56">
        <v>2</v>
      </c>
      <c r="R35" s="56">
        <f>IF(P35=1,1,0)</f>
        <v>0</v>
      </c>
      <c r="S35" s="26"/>
    </row>
    <row r="36" spans="1:19" ht="25.5" thickTop="1" thickBot="1">
      <c r="A36" s="25" t="s">
        <v>15</v>
      </c>
      <c r="B36" s="52" t="s">
        <v>72</v>
      </c>
      <c r="C36" s="53" t="s">
        <v>78</v>
      </c>
      <c r="D36" s="54">
        <v>11</v>
      </c>
      <c r="E36" s="55" t="s">
        <v>14</v>
      </c>
      <c r="F36" s="56">
        <v>8</v>
      </c>
      <c r="G36" s="54">
        <v>11</v>
      </c>
      <c r="H36" s="54" t="s">
        <v>14</v>
      </c>
      <c r="I36" s="56">
        <v>6</v>
      </c>
      <c r="J36" s="54"/>
      <c r="K36" s="54" t="s">
        <v>14</v>
      </c>
      <c r="L36" s="56"/>
      <c r="M36" s="57">
        <f t="shared" si="6"/>
        <v>22</v>
      </c>
      <c r="N36" s="58">
        <f t="shared" si="7"/>
        <v>14</v>
      </c>
      <c r="O36" s="59">
        <f t="shared" si="8"/>
        <v>2</v>
      </c>
      <c r="P36" s="70">
        <f t="shared" si="9"/>
        <v>0</v>
      </c>
      <c r="Q36" s="56">
        <v>2</v>
      </c>
      <c r="R36" s="56">
        <f t="shared" ref="R36:R42" si="10">IF(P36=1,1,0)</f>
        <v>0</v>
      </c>
      <c r="S36" s="26"/>
    </row>
    <row r="37" spans="1:19" ht="25.5" thickTop="1" thickBot="1">
      <c r="A37" s="25" t="s">
        <v>16</v>
      </c>
      <c r="B37" s="52" t="s">
        <v>73</v>
      </c>
      <c r="C37" s="53" t="s">
        <v>79</v>
      </c>
      <c r="D37" s="54">
        <v>11</v>
      </c>
      <c r="E37" s="55" t="s">
        <v>14</v>
      </c>
      <c r="F37" s="56">
        <v>7</v>
      </c>
      <c r="G37" s="54">
        <v>10</v>
      </c>
      <c r="H37" s="54" t="s">
        <v>14</v>
      </c>
      <c r="I37" s="56">
        <v>11</v>
      </c>
      <c r="J37" s="54"/>
      <c r="K37" s="54" t="s">
        <v>14</v>
      </c>
      <c r="L37" s="56"/>
      <c r="M37" s="57">
        <f t="shared" si="6"/>
        <v>21</v>
      </c>
      <c r="N37" s="58">
        <f t="shared" si="7"/>
        <v>18</v>
      </c>
      <c r="O37" s="59">
        <f t="shared" si="8"/>
        <v>1</v>
      </c>
      <c r="P37" s="70">
        <f t="shared" si="9"/>
        <v>1</v>
      </c>
      <c r="Q37" s="56">
        <f t="shared" ref="Q37:Q42" si="11">IF(O37=1,1,0)</f>
        <v>1</v>
      </c>
      <c r="R37" s="56">
        <f t="shared" si="10"/>
        <v>1</v>
      </c>
      <c r="S37" s="26"/>
    </row>
    <row r="38" spans="1:19" ht="25.5" thickTop="1" thickBot="1">
      <c r="A38" s="25" t="s">
        <v>17</v>
      </c>
      <c r="B38" s="52" t="s">
        <v>74</v>
      </c>
      <c r="C38" s="53" t="s">
        <v>80</v>
      </c>
      <c r="D38" s="54">
        <v>8</v>
      </c>
      <c r="E38" s="55" t="s">
        <v>14</v>
      </c>
      <c r="F38" s="56">
        <v>11</v>
      </c>
      <c r="G38" s="54">
        <v>5</v>
      </c>
      <c r="H38" s="54" t="s">
        <v>14</v>
      </c>
      <c r="I38" s="56">
        <v>11</v>
      </c>
      <c r="J38" s="54"/>
      <c r="K38" s="54" t="s">
        <v>14</v>
      </c>
      <c r="L38" s="56"/>
      <c r="M38" s="57">
        <f t="shared" si="6"/>
        <v>13</v>
      </c>
      <c r="N38" s="58">
        <f t="shared" si="7"/>
        <v>22</v>
      </c>
      <c r="O38" s="59">
        <f t="shared" si="8"/>
        <v>0</v>
      </c>
      <c r="P38" s="70">
        <f t="shared" si="9"/>
        <v>2</v>
      </c>
      <c r="Q38" s="56">
        <f t="shared" si="11"/>
        <v>0</v>
      </c>
      <c r="R38" s="56">
        <v>2</v>
      </c>
      <c r="S38" s="26"/>
    </row>
    <row r="39" spans="1:19" ht="25.5" thickTop="1" thickBot="1">
      <c r="A39" s="25" t="s">
        <v>18</v>
      </c>
      <c r="B39" s="60" t="s">
        <v>75</v>
      </c>
      <c r="C39" s="60" t="s">
        <v>81</v>
      </c>
      <c r="D39" s="54">
        <v>10</v>
      </c>
      <c r="E39" s="55" t="s">
        <v>14</v>
      </c>
      <c r="F39" s="56">
        <v>11</v>
      </c>
      <c r="G39" s="54">
        <v>11</v>
      </c>
      <c r="H39" s="54" t="s">
        <v>14</v>
      </c>
      <c r="I39" s="56">
        <v>8</v>
      </c>
      <c r="J39" s="54"/>
      <c r="K39" s="54" t="s">
        <v>14</v>
      </c>
      <c r="L39" s="56"/>
      <c r="M39" s="57">
        <f t="shared" si="6"/>
        <v>21</v>
      </c>
      <c r="N39" s="58">
        <f t="shared" si="7"/>
        <v>19</v>
      </c>
      <c r="O39" s="59">
        <f t="shared" si="8"/>
        <v>1</v>
      </c>
      <c r="P39" s="70">
        <f t="shared" si="9"/>
        <v>1</v>
      </c>
      <c r="Q39" s="56">
        <f t="shared" si="11"/>
        <v>1</v>
      </c>
      <c r="R39" s="56">
        <f t="shared" si="10"/>
        <v>1</v>
      </c>
      <c r="S39" s="26"/>
    </row>
    <row r="40" spans="1:19" ht="25.5" thickTop="1" thickBot="1">
      <c r="A40" s="25" t="s">
        <v>19</v>
      </c>
      <c r="B40" s="60" t="s">
        <v>89</v>
      </c>
      <c r="C40" s="60" t="s">
        <v>82</v>
      </c>
      <c r="D40" s="54">
        <v>11</v>
      </c>
      <c r="E40" s="55" t="s">
        <v>14</v>
      </c>
      <c r="F40" s="56">
        <v>6</v>
      </c>
      <c r="G40" s="54">
        <v>11</v>
      </c>
      <c r="H40" s="54" t="s">
        <v>14</v>
      </c>
      <c r="I40" s="56">
        <v>6</v>
      </c>
      <c r="J40" s="54"/>
      <c r="K40" s="54" t="s">
        <v>14</v>
      </c>
      <c r="L40" s="56"/>
      <c r="M40" s="57">
        <f t="shared" si="6"/>
        <v>22</v>
      </c>
      <c r="N40" s="58">
        <f t="shared" si="7"/>
        <v>12</v>
      </c>
      <c r="O40" s="59">
        <f t="shared" si="8"/>
        <v>2</v>
      </c>
      <c r="P40" s="70">
        <f t="shared" si="9"/>
        <v>0</v>
      </c>
      <c r="Q40" s="56">
        <v>2</v>
      </c>
      <c r="R40" s="56">
        <f t="shared" si="10"/>
        <v>0</v>
      </c>
      <c r="S40" s="26"/>
    </row>
    <row r="41" spans="1:19" ht="25.5" thickTop="1" thickBot="1">
      <c r="A41" s="45" t="s">
        <v>20</v>
      </c>
      <c r="B41" s="61" t="s">
        <v>94</v>
      </c>
      <c r="C41" s="61" t="s">
        <v>96</v>
      </c>
      <c r="D41" s="54">
        <v>11</v>
      </c>
      <c r="E41" s="55" t="s">
        <v>14</v>
      </c>
      <c r="F41" s="56">
        <v>10</v>
      </c>
      <c r="G41" s="62">
        <v>11</v>
      </c>
      <c r="H41" s="63"/>
      <c r="I41" s="64">
        <v>4</v>
      </c>
      <c r="J41" s="62"/>
      <c r="K41" s="63"/>
      <c r="L41" s="64"/>
      <c r="M41" s="57">
        <f t="shared" si="6"/>
        <v>22</v>
      </c>
      <c r="N41" s="58">
        <f t="shared" si="7"/>
        <v>14</v>
      </c>
      <c r="O41" s="59">
        <f t="shared" si="8"/>
        <v>2</v>
      </c>
      <c r="P41" s="70">
        <f t="shared" si="9"/>
        <v>0</v>
      </c>
      <c r="Q41" s="56">
        <v>2</v>
      </c>
      <c r="R41" s="56">
        <f t="shared" si="10"/>
        <v>0</v>
      </c>
      <c r="S41" s="44"/>
    </row>
    <row r="42" spans="1:19" ht="25.5" thickTop="1" thickBot="1">
      <c r="A42" s="27" t="s">
        <v>20</v>
      </c>
      <c r="B42" s="65" t="s">
        <v>95</v>
      </c>
      <c r="C42" s="65" t="s">
        <v>97</v>
      </c>
      <c r="D42" s="54">
        <v>11</v>
      </c>
      <c r="E42" s="55" t="s">
        <v>14</v>
      </c>
      <c r="F42" s="56">
        <v>6</v>
      </c>
      <c r="G42" s="66">
        <v>10</v>
      </c>
      <c r="H42" s="67" t="s">
        <v>14</v>
      </c>
      <c r="I42" s="68">
        <v>11</v>
      </c>
      <c r="J42" s="66"/>
      <c r="K42" s="67" t="s">
        <v>14</v>
      </c>
      <c r="L42" s="68"/>
      <c r="M42" s="57">
        <f t="shared" si="6"/>
        <v>21</v>
      </c>
      <c r="N42" s="58">
        <f t="shared" si="7"/>
        <v>17</v>
      </c>
      <c r="O42" s="59">
        <f>IF(D42&gt;F42,1,0)+IF(G42&gt;I42,1,0)+IF(J42&gt;L42,1,0)</f>
        <v>1</v>
      </c>
      <c r="P42" s="71">
        <f>IF(D42&lt;F42,1,0)+IF(G42&lt;I42,1,0)+IF(J42&lt;L42,1,0)</f>
        <v>1</v>
      </c>
      <c r="Q42" s="56">
        <f t="shared" si="11"/>
        <v>1</v>
      </c>
      <c r="R42" s="56">
        <f t="shared" si="10"/>
        <v>1</v>
      </c>
      <c r="S42" s="28"/>
    </row>
    <row r="43" spans="1:19" ht="27" thickBot="1">
      <c r="A43" s="29" t="s">
        <v>21</v>
      </c>
      <c r="B43" s="78" t="s">
        <v>69</v>
      </c>
      <c r="C43" s="78"/>
      <c r="D43" s="78"/>
      <c r="E43" s="78"/>
      <c r="F43" s="78"/>
      <c r="G43" s="78"/>
      <c r="H43" s="78"/>
      <c r="I43" s="78"/>
      <c r="J43" s="78"/>
      <c r="K43" s="78"/>
      <c r="L43" s="79"/>
      <c r="M43" s="30">
        <f t="shared" ref="M43:R43" si="12">SUM(M35:M42)</f>
        <v>164</v>
      </c>
      <c r="N43" s="31">
        <f t="shared" si="12"/>
        <v>130</v>
      </c>
      <c r="O43" s="30">
        <f t="shared" si="12"/>
        <v>11</v>
      </c>
      <c r="P43" s="32">
        <f t="shared" si="12"/>
        <v>5</v>
      </c>
      <c r="Q43" s="30">
        <f t="shared" si="12"/>
        <v>11</v>
      </c>
      <c r="R43" s="31">
        <f t="shared" si="12"/>
        <v>5</v>
      </c>
      <c r="S43" s="33"/>
    </row>
    <row r="44" spans="1:19">
      <c r="A44" s="34" t="s">
        <v>22</v>
      </c>
      <c r="B44" s="35"/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7" t="s">
        <v>23</v>
      </c>
    </row>
    <row r="45" spans="1:19">
      <c r="A45" s="38" t="s">
        <v>26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1:19">
      <c r="A47" s="39"/>
      <c r="B47" s="35" t="s">
        <v>30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1:19" ht="15.75">
      <c r="A48" s="40"/>
      <c r="B48" s="35" t="s">
        <v>30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1:19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</row>
    <row r="50" spans="1:19">
      <c r="A50" s="41" t="s">
        <v>24</v>
      </c>
      <c r="B50" s="35"/>
      <c r="C50" s="42"/>
      <c r="D50" s="41" t="s">
        <v>25</v>
      </c>
      <c r="E50" s="41"/>
      <c r="F50" s="41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</row>
    <row r="53" spans="1:19" ht="27" thickBot="1">
      <c r="A53" s="80" t="s">
        <v>39</v>
      </c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</row>
    <row r="54" spans="1:19" ht="15.75" thickBot="1">
      <c r="A54" s="2" t="s">
        <v>0</v>
      </c>
      <c r="B54" s="3"/>
      <c r="C54" s="83" t="s">
        <v>40</v>
      </c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5"/>
    </row>
    <row r="55" spans="1:19" ht="16.5" thickTop="1">
      <c r="A55" s="4" t="s">
        <v>1</v>
      </c>
      <c r="B55" s="5"/>
      <c r="C55" s="86" t="s">
        <v>57</v>
      </c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8"/>
      <c r="P55" s="89" t="s">
        <v>2</v>
      </c>
      <c r="Q55" s="90"/>
      <c r="R55" s="6"/>
      <c r="S55" s="46">
        <v>42798</v>
      </c>
    </row>
    <row r="56" spans="1:19" ht="15.75">
      <c r="A56" s="4" t="s">
        <v>3</v>
      </c>
      <c r="B56" s="8"/>
      <c r="C56" s="75" t="s">
        <v>83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7"/>
      <c r="P56" s="91" t="s">
        <v>4</v>
      </c>
      <c r="Q56" s="92"/>
      <c r="R56" s="9" t="s">
        <v>29</v>
      </c>
      <c r="S56" s="7"/>
    </row>
    <row r="57" spans="1:19" ht="15.75" thickBot="1">
      <c r="A57" s="10" t="s">
        <v>5</v>
      </c>
      <c r="B57" s="11"/>
      <c r="C57" s="93" t="s">
        <v>55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5"/>
      <c r="P57" s="12"/>
      <c r="Q57" s="13"/>
      <c r="R57" s="14"/>
      <c r="S57" s="15" t="s">
        <v>56</v>
      </c>
    </row>
    <row r="58" spans="1:19" ht="15.75">
      <c r="A58" s="16"/>
      <c r="B58" s="17" t="s">
        <v>6</v>
      </c>
      <c r="C58" s="17" t="s">
        <v>7</v>
      </c>
      <c r="D58" s="96" t="s">
        <v>8</v>
      </c>
      <c r="E58" s="97"/>
      <c r="F58" s="97"/>
      <c r="G58" s="97"/>
      <c r="H58" s="97"/>
      <c r="I58" s="97"/>
      <c r="J58" s="97"/>
      <c r="K58" s="97"/>
      <c r="L58" s="98"/>
      <c r="M58" s="81" t="s">
        <v>9</v>
      </c>
      <c r="N58" s="82"/>
      <c r="O58" s="81" t="s">
        <v>10</v>
      </c>
      <c r="P58" s="82"/>
      <c r="Q58" s="81" t="s">
        <v>11</v>
      </c>
      <c r="R58" s="82"/>
      <c r="S58" s="18" t="s">
        <v>12</v>
      </c>
    </row>
    <row r="59" spans="1:19" ht="16.5" thickBot="1">
      <c r="A59" s="19"/>
      <c r="B59" s="20"/>
      <c r="C59" s="21"/>
      <c r="D59" s="72">
        <v>1</v>
      </c>
      <c r="E59" s="73"/>
      <c r="F59" s="74"/>
      <c r="G59" s="72">
        <v>2</v>
      </c>
      <c r="H59" s="73"/>
      <c r="I59" s="74"/>
      <c r="J59" s="49">
        <v>3</v>
      </c>
      <c r="K59" s="50"/>
      <c r="L59" s="51"/>
      <c r="M59" s="22"/>
      <c r="N59" s="23"/>
      <c r="O59" s="22"/>
      <c r="P59" s="23"/>
      <c r="Q59" s="22"/>
      <c r="R59" s="23"/>
      <c r="S59" s="24"/>
    </row>
    <row r="60" spans="1:19" ht="25.5" thickTop="1" thickBot="1">
      <c r="A60" s="25" t="s">
        <v>13</v>
      </c>
      <c r="B60" s="52" t="s">
        <v>59</v>
      </c>
      <c r="C60" s="53" t="s">
        <v>98</v>
      </c>
      <c r="D60" s="54">
        <v>9</v>
      </c>
      <c r="E60" s="55" t="s">
        <v>14</v>
      </c>
      <c r="F60" s="56">
        <v>11</v>
      </c>
      <c r="G60" s="54">
        <v>11</v>
      </c>
      <c r="H60" s="55" t="s">
        <v>14</v>
      </c>
      <c r="I60" s="56">
        <v>10</v>
      </c>
      <c r="J60" s="54"/>
      <c r="K60" s="55" t="s">
        <v>14</v>
      </c>
      <c r="L60" s="56"/>
      <c r="M60" s="57">
        <f t="shared" ref="M60:M67" si="13">D60+G60+J60</f>
        <v>20</v>
      </c>
      <c r="N60" s="58">
        <f t="shared" ref="N60:N67" si="14">F60+I60+L60</f>
        <v>21</v>
      </c>
      <c r="O60" s="59">
        <f t="shared" ref="O60:O66" si="15">IF(D60&gt;F60,1,0)+IF(G60&gt;I60,1,0)+IF(J60&gt;L60,1,0)</f>
        <v>1</v>
      </c>
      <c r="P60" s="69">
        <f t="shared" ref="P60:P66" si="16">IF(D60&lt;F60,1,0)+IF(G60&lt;I60,1,0)+IF(J60&lt;L60,1,0)</f>
        <v>1</v>
      </c>
      <c r="Q60" s="56">
        <f>IF(O60=1,1,0)</f>
        <v>1</v>
      </c>
      <c r="R60" s="56">
        <f>IF(P60=1,1,0)</f>
        <v>1</v>
      </c>
      <c r="S60" s="26"/>
    </row>
    <row r="61" spans="1:19" ht="25.5" thickTop="1" thickBot="1">
      <c r="A61" s="25" t="s">
        <v>15</v>
      </c>
      <c r="B61" s="52" t="s">
        <v>60</v>
      </c>
      <c r="C61" s="53" t="s">
        <v>99</v>
      </c>
      <c r="D61" s="54">
        <v>11</v>
      </c>
      <c r="E61" s="55" t="s">
        <v>14</v>
      </c>
      <c r="F61" s="56">
        <v>1</v>
      </c>
      <c r="G61" s="54">
        <v>11</v>
      </c>
      <c r="H61" s="54" t="s">
        <v>14</v>
      </c>
      <c r="I61" s="56">
        <v>9</v>
      </c>
      <c r="J61" s="54"/>
      <c r="K61" s="54" t="s">
        <v>14</v>
      </c>
      <c r="L61" s="56"/>
      <c r="M61" s="57">
        <f t="shared" si="13"/>
        <v>22</v>
      </c>
      <c r="N61" s="58">
        <f t="shared" si="14"/>
        <v>10</v>
      </c>
      <c r="O61" s="59">
        <f t="shared" si="15"/>
        <v>2</v>
      </c>
      <c r="P61" s="70">
        <f t="shared" si="16"/>
        <v>0</v>
      </c>
      <c r="Q61" s="56">
        <v>2</v>
      </c>
      <c r="R61" s="56">
        <f t="shared" ref="R61:R67" si="17">IF(P61=1,1,0)</f>
        <v>0</v>
      </c>
      <c r="S61" s="26"/>
    </row>
    <row r="62" spans="1:19" ht="25.5" thickTop="1" thickBot="1">
      <c r="A62" s="25" t="s">
        <v>16</v>
      </c>
      <c r="B62" s="52" t="s">
        <v>61</v>
      </c>
      <c r="C62" s="53" t="s">
        <v>84</v>
      </c>
      <c r="D62" s="54">
        <v>11</v>
      </c>
      <c r="E62" s="55" t="s">
        <v>14</v>
      </c>
      <c r="F62" s="56">
        <v>3</v>
      </c>
      <c r="G62" s="54">
        <v>10</v>
      </c>
      <c r="H62" s="54" t="s">
        <v>14</v>
      </c>
      <c r="I62" s="56">
        <v>11</v>
      </c>
      <c r="J62" s="54"/>
      <c r="K62" s="54" t="s">
        <v>14</v>
      </c>
      <c r="L62" s="56"/>
      <c r="M62" s="57">
        <f t="shared" si="13"/>
        <v>21</v>
      </c>
      <c r="N62" s="58">
        <f t="shared" si="14"/>
        <v>14</v>
      </c>
      <c r="O62" s="59">
        <f t="shared" si="15"/>
        <v>1</v>
      </c>
      <c r="P62" s="70">
        <f t="shared" si="16"/>
        <v>1</v>
      </c>
      <c r="Q62" s="56">
        <f t="shared" ref="Q62" si="18">IF(O62=1,1,0)</f>
        <v>1</v>
      </c>
      <c r="R62" s="56">
        <f t="shared" si="17"/>
        <v>1</v>
      </c>
      <c r="S62" s="26"/>
    </row>
    <row r="63" spans="1:19" ht="25.5" thickTop="1" thickBot="1">
      <c r="A63" s="25" t="s">
        <v>17</v>
      </c>
      <c r="B63" s="52" t="s">
        <v>62</v>
      </c>
      <c r="C63" s="53" t="s">
        <v>85</v>
      </c>
      <c r="D63" s="54">
        <v>11</v>
      </c>
      <c r="E63" s="55" t="s">
        <v>14</v>
      </c>
      <c r="F63" s="56">
        <v>10</v>
      </c>
      <c r="G63" s="54">
        <v>11</v>
      </c>
      <c r="H63" s="54" t="s">
        <v>14</v>
      </c>
      <c r="I63" s="56">
        <v>6</v>
      </c>
      <c r="J63" s="54"/>
      <c r="K63" s="54" t="s">
        <v>14</v>
      </c>
      <c r="L63" s="56"/>
      <c r="M63" s="57">
        <f t="shared" si="13"/>
        <v>22</v>
      </c>
      <c r="N63" s="58">
        <f t="shared" si="14"/>
        <v>16</v>
      </c>
      <c r="O63" s="59">
        <f t="shared" si="15"/>
        <v>2</v>
      </c>
      <c r="P63" s="70">
        <f t="shared" si="16"/>
        <v>0</v>
      </c>
      <c r="Q63" s="56">
        <v>2</v>
      </c>
      <c r="R63" s="56">
        <f t="shared" si="17"/>
        <v>0</v>
      </c>
      <c r="S63" s="26"/>
    </row>
    <row r="64" spans="1:19" ht="25.5" thickTop="1" thickBot="1">
      <c r="A64" s="25" t="s">
        <v>18</v>
      </c>
      <c r="B64" s="60" t="s">
        <v>63</v>
      </c>
      <c r="C64" s="60" t="s">
        <v>100</v>
      </c>
      <c r="D64" s="54">
        <v>11</v>
      </c>
      <c r="E64" s="55" t="s">
        <v>14</v>
      </c>
      <c r="F64" s="56">
        <v>5</v>
      </c>
      <c r="G64" s="54">
        <v>11</v>
      </c>
      <c r="H64" s="54" t="s">
        <v>14</v>
      </c>
      <c r="I64" s="56">
        <v>5</v>
      </c>
      <c r="J64" s="54"/>
      <c r="K64" s="54" t="s">
        <v>14</v>
      </c>
      <c r="L64" s="56"/>
      <c r="M64" s="57">
        <f t="shared" si="13"/>
        <v>22</v>
      </c>
      <c r="N64" s="58">
        <f t="shared" si="14"/>
        <v>10</v>
      </c>
      <c r="O64" s="59">
        <f t="shared" si="15"/>
        <v>2</v>
      </c>
      <c r="P64" s="70">
        <f t="shared" si="16"/>
        <v>0</v>
      </c>
      <c r="Q64" s="56">
        <v>2</v>
      </c>
      <c r="R64" s="56">
        <f t="shared" si="17"/>
        <v>0</v>
      </c>
      <c r="S64" s="26"/>
    </row>
    <row r="65" spans="1:19" ht="25.5" thickTop="1" thickBot="1">
      <c r="A65" s="25" t="s">
        <v>19</v>
      </c>
      <c r="B65" s="60" t="s">
        <v>64</v>
      </c>
      <c r="C65" s="60" t="s">
        <v>101</v>
      </c>
      <c r="D65" s="54">
        <v>11</v>
      </c>
      <c r="E65" s="55" t="s">
        <v>14</v>
      </c>
      <c r="F65" s="56">
        <v>8</v>
      </c>
      <c r="G65" s="54">
        <v>11</v>
      </c>
      <c r="H65" s="54" t="s">
        <v>14</v>
      </c>
      <c r="I65" s="56">
        <v>4</v>
      </c>
      <c r="J65" s="54"/>
      <c r="K65" s="54" t="s">
        <v>14</v>
      </c>
      <c r="L65" s="56"/>
      <c r="M65" s="57">
        <f t="shared" si="13"/>
        <v>22</v>
      </c>
      <c r="N65" s="58">
        <f t="shared" si="14"/>
        <v>12</v>
      </c>
      <c r="O65" s="59">
        <f t="shared" si="15"/>
        <v>2</v>
      </c>
      <c r="P65" s="70">
        <f t="shared" si="16"/>
        <v>0</v>
      </c>
      <c r="Q65" s="56">
        <v>2</v>
      </c>
      <c r="R65" s="56">
        <f t="shared" si="17"/>
        <v>0</v>
      </c>
      <c r="S65" s="26"/>
    </row>
    <row r="66" spans="1:19" ht="25.5" thickTop="1" thickBot="1">
      <c r="A66" s="45" t="s">
        <v>20</v>
      </c>
      <c r="B66" s="61" t="s">
        <v>87</v>
      </c>
      <c r="C66" s="61" t="s">
        <v>102</v>
      </c>
      <c r="D66" s="54">
        <v>11</v>
      </c>
      <c r="E66" s="55" t="s">
        <v>14</v>
      </c>
      <c r="F66" s="56">
        <v>8</v>
      </c>
      <c r="G66" s="62">
        <v>11</v>
      </c>
      <c r="H66" s="63"/>
      <c r="I66" s="64">
        <v>9</v>
      </c>
      <c r="J66" s="62"/>
      <c r="K66" s="63"/>
      <c r="L66" s="64"/>
      <c r="M66" s="57">
        <f t="shared" si="13"/>
        <v>22</v>
      </c>
      <c r="N66" s="58">
        <f t="shared" si="14"/>
        <v>17</v>
      </c>
      <c r="O66" s="59">
        <f t="shared" si="15"/>
        <v>2</v>
      </c>
      <c r="P66" s="70">
        <f t="shared" si="16"/>
        <v>0</v>
      </c>
      <c r="Q66" s="56">
        <v>2</v>
      </c>
      <c r="R66" s="56">
        <f t="shared" si="17"/>
        <v>0</v>
      </c>
      <c r="S66" s="44"/>
    </row>
    <row r="67" spans="1:19" ht="25.5" thickTop="1" thickBot="1">
      <c r="A67" s="27" t="s">
        <v>20</v>
      </c>
      <c r="B67" s="65" t="s">
        <v>88</v>
      </c>
      <c r="C67" s="65" t="s">
        <v>103</v>
      </c>
      <c r="D67" s="54">
        <v>11</v>
      </c>
      <c r="E67" s="55" t="s">
        <v>14</v>
      </c>
      <c r="F67" s="56">
        <v>8</v>
      </c>
      <c r="G67" s="66">
        <v>11</v>
      </c>
      <c r="H67" s="67" t="s">
        <v>14</v>
      </c>
      <c r="I67" s="68">
        <v>7</v>
      </c>
      <c r="J67" s="66"/>
      <c r="K67" s="67" t="s">
        <v>14</v>
      </c>
      <c r="L67" s="68"/>
      <c r="M67" s="57">
        <f t="shared" si="13"/>
        <v>22</v>
      </c>
      <c r="N67" s="58">
        <f t="shared" si="14"/>
        <v>15</v>
      </c>
      <c r="O67" s="59">
        <f>IF(D67&gt;F67,1,0)+IF(G67&gt;I67,1,0)+IF(J67&gt;L67,1,0)</f>
        <v>2</v>
      </c>
      <c r="P67" s="71">
        <f>IF(D67&lt;F67,1,0)+IF(G67&lt;I67,1,0)+IF(J67&lt;L67,1,0)</f>
        <v>0</v>
      </c>
      <c r="Q67" s="56">
        <v>2</v>
      </c>
      <c r="R67" s="56">
        <f t="shared" si="17"/>
        <v>0</v>
      </c>
      <c r="S67" s="28"/>
    </row>
    <row r="68" spans="1:19" ht="27" thickBot="1">
      <c r="A68" s="29" t="s">
        <v>21</v>
      </c>
      <c r="B68" s="78" t="s">
        <v>57</v>
      </c>
      <c r="C68" s="78"/>
      <c r="D68" s="78"/>
      <c r="E68" s="78"/>
      <c r="F68" s="78"/>
      <c r="G68" s="78"/>
      <c r="H68" s="78"/>
      <c r="I68" s="78"/>
      <c r="J68" s="78"/>
      <c r="K68" s="78"/>
      <c r="L68" s="79"/>
      <c r="M68" s="30">
        <f t="shared" ref="M68:R68" si="19">SUM(M60:M67)</f>
        <v>173</v>
      </c>
      <c r="N68" s="31">
        <f t="shared" si="19"/>
        <v>115</v>
      </c>
      <c r="O68" s="30">
        <f t="shared" si="19"/>
        <v>14</v>
      </c>
      <c r="P68" s="32">
        <f t="shared" si="19"/>
        <v>2</v>
      </c>
      <c r="Q68" s="30">
        <f t="shared" si="19"/>
        <v>14</v>
      </c>
      <c r="R68" s="31">
        <f t="shared" si="19"/>
        <v>2</v>
      </c>
      <c r="S68" s="33"/>
    </row>
    <row r="69" spans="1:19">
      <c r="A69" s="34" t="s">
        <v>22</v>
      </c>
      <c r="B69" s="35"/>
      <c r="C69" s="35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7" t="s">
        <v>23</v>
      </c>
    </row>
    <row r="70" spans="1:19">
      <c r="A70" s="38" t="s">
        <v>26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1:19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1:19">
      <c r="A72" s="39"/>
      <c r="B72" s="35" t="s">
        <v>30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1:19" ht="15.75">
      <c r="A73" s="40"/>
      <c r="B73" s="35" t="s">
        <v>30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1:19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1:19">
      <c r="A75" s="41" t="s">
        <v>24</v>
      </c>
      <c r="B75" s="35"/>
      <c r="C75" s="42"/>
      <c r="D75" s="41" t="s">
        <v>25</v>
      </c>
      <c r="E75" s="41"/>
      <c r="F75" s="41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</row>
    <row r="78" spans="1:19" ht="27" thickBot="1">
      <c r="A78" s="80" t="s">
        <v>39</v>
      </c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</row>
    <row r="79" spans="1:19" ht="15.75" thickBot="1">
      <c r="A79" s="2" t="s">
        <v>0</v>
      </c>
      <c r="B79" s="3"/>
      <c r="C79" s="83" t="s">
        <v>40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5"/>
    </row>
    <row r="80" spans="1:19" ht="16.5" thickTop="1">
      <c r="A80" s="4" t="s">
        <v>1</v>
      </c>
      <c r="B80" s="5"/>
      <c r="C80" s="86" t="s">
        <v>69</v>
      </c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8"/>
      <c r="P80" s="89" t="s">
        <v>2</v>
      </c>
      <c r="Q80" s="90"/>
      <c r="R80" s="6"/>
      <c r="S80" s="46">
        <v>42798</v>
      </c>
    </row>
    <row r="81" spans="1:19" ht="15.75">
      <c r="A81" s="4" t="s">
        <v>3</v>
      </c>
      <c r="B81" s="8"/>
      <c r="C81" s="75" t="s">
        <v>58</v>
      </c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7"/>
      <c r="P81" s="91" t="s">
        <v>4</v>
      </c>
      <c r="Q81" s="92"/>
      <c r="R81" s="9" t="s">
        <v>29</v>
      </c>
      <c r="S81" s="7"/>
    </row>
    <row r="82" spans="1:19" ht="15.75" thickBot="1">
      <c r="A82" s="10" t="s">
        <v>5</v>
      </c>
      <c r="B82" s="11"/>
      <c r="C82" s="93" t="s">
        <v>55</v>
      </c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5"/>
      <c r="P82" s="12"/>
      <c r="Q82" s="13"/>
      <c r="R82" s="14"/>
      <c r="S82" s="15" t="s">
        <v>56</v>
      </c>
    </row>
    <row r="83" spans="1:19" ht="15.75">
      <c r="A83" s="16"/>
      <c r="B83" s="17" t="s">
        <v>6</v>
      </c>
      <c r="C83" s="17" t="s">
        <v>7</v>
      </c>
      <c r="D83" s="96" t="s">
        <v>8</v>
      </c>
      <c r="E83" s="97"/>
      <c r="F83" s="97"/>
      <c r="G83" s="97"/>
      <c r="H83" s="97"/>
      <c r="I83" s="97"/>
      <c r="J83" s="97"/>
      <c r="K83" s="97"/>
      <c r="L83" s="98"/>
      <c r="M83" s="81" t="s">
        <v>9</v>
      </c>
      <c r="N83" s="82"/>
      <c r="O83" s="81" t="s">
        <v>10</v>
      </c>
      <c r="P83" s="82"/>
      <c r="Q83" s="81" t="s">
        <v>11</v>
      </c>
      <c r="R83" s="82"/>
      <c r="S83" s="18" t="s">
        <v>12</v>
      </c>
    </row>
    <row r="84" spans="1:19" ht="16.5" thickBot="1">
      <c r="A84" s="19"/>
      <c r="B84" s="20"/>
      <c r="C84" s="21"/>
      <c r="D84" s="72">
        <v>1</v>
      </c>
      <c r="E84" s="73"/>
      <c r="F84" s="74"/>
      <c r="G84" s="72">
        <v>2</v>
      </c>
      <c r="H84" s="73"/>
      <c r="I84" s="74"/>
      <c r="J84" s="49">
        <v>3</v>
      </c>
      <c r="K84" s="50"/>
      <c r="L84" s="51"/>
      <c r="M84" s="22"/>
      <c r="N84" s="23"/>
      <c r="O84" s="22"/>
      <c r="P84" s="23"/>
      <c r="Q84" s="22"/>
      <c r="R84" s="23"/>
      <c r="S84" s="24"/>
    </row>
    <row r="85" spans="1:19" ht="25.5" thickTop="1" thickBot="1">
      <c r="A85" s="25" t="s">
        <v>13</v>
      </c>
      <c r="B85" s="52" t="s">
        <v>71</v>
      </c>
      <c r="C85" s="53" t="s">
        <v>105</v>
      </c>
      <c r="D85" s="54">
        <v>11</v>
      </c>
      <c r="E85" s="55" t="s">
        <v>14</v>
      </c>
      <c r="F85" s="56">
        <v>7</v>
      </c>
      <c r="G85" s="54">
        <v>11</v>
      </c>
      <c r="H85" s="55" t="s">
        <v>14</v>
      </c>
      <c r="I85" s="56">
        <v>8</v>
      </c>
      <c r="J85" s="54"/>
      <c r="K85" s="55" t="s">
        <v>14</v>
      </c>
      <c r="L85" s="56"/>
      <c r="M85" s="57">
        <f t="shared" ref="M85:M92" si="20">D85+G85+J85</f>
        <v>22</v>
      </c>
      <c r="N85" s="58">
        <f t="shared" ref="N85:N92" si="21">F85+I85+L85</f>
        <v>15</v>
      </c>
      <c r="O85" s="59">
        <f t="shared" ref="O85:O91" si="22">IF(D85&gt;F85,1,0)+IF(G85&gt;I85,1,0)+IF(J85&gt;L85,1,0)</f>
        <v>2</v>
      </c>
      <c r="P85" s="69">
        <f t="shared" ref="P85:P91" si="23">IF(D85&lt;F85,1,0)+IF(G85&lt;I85,1,0)+IF(J85&lt;L85,1,0)</f>
        <v>0</v>
      </c>
      <c r="Q85" s="56">
        <v>2</v>
      </c>
      <c r="R85" s="56">
        <f>IF(P85=1,1,0)</f>
        <v>0</v>
      </c>
      <c r="S85" s="26"/>
    </row>
    <row r="86" spans="1:19" ht="25.5" thickTop="1" thickBot="1">
      <c r="A86" s="25" t="s">
        <v>15</v>
      </c>
      <c r="B86" s="52" t="s">
        <v>72</v>
      </c>
      <c r="C86" s="53" t="s">
        <v>90</v>
      </c>
      <c r="D86" s="54">
        <v>11</v>
      </c>
      <c r="E86" s="55" t="s">
        <v>14</v>
      </c>
      <c r="F86" s="56">
        <v>9</v>
      </c>
      <c r="G86" s="54">
        <v>11</v>
      </c>
      <c r="H86" s="54" t="s">
        <v>14</v>
      </c>
      <c r="I86" s="56">
        <v>6</v>
      </c>
      <c r="J86" s="54"/>
      <c r="K86" s="54" t="s">
        <v>14</v>
      </c>
      <c r="L86" s="56"/>
      <c r="M86" s="57">
        <f t="shared" si="20"/>
        <v>22</v>
      </c>
      <c r="N86" s="58">
        <f t="shared" si="21"/>
        <v>15</v>
      </c>
      <c r="O86" s="59">
        <f t="shared" si="22"/>
        <v>2</v>
      </c>
      <c r="P86" s="70">
        <f t="shared" si="23"/>
        <v>0</v>
      </c>
      <c r="Q86" s="56">
        <v>2</v>
      </c>
      <c r="R86" s="56">
        <f t="shared" ref="R86:R92" si="24">IF(P86=1,1,0)</f>
        <v>0</v>
      </c>
      <c r="S86" s="26"/>
    </row>
    <row r="87" spans="1:19" ht="25.5" thickTop="1" thickBot="1">
      <c r="A87" s="25" t="s">
        <v>16</v>
      </c>
      <c r="B87" s="52" t="s">
        <v>73</v>
      </c>
      <c r="C87" s="53" t="s">
        <v>66</v>
      </c>
      <c r="D87" s="54">
        <v>11</v>
      </c>
      <c r="E87" s="55" t="s">
        <v>14</v>
      </c>
      <c r="F87" s="56">
        <v>2</v>
      </c>
      <c r="G87" s="54">
        <v>11</v>
      </c>
      <c r="H87" s="54" t="s">
        <v>14</v>
      </c>
      <c r="I87" s="56">
        <v>8</v>
      </c>
      <c r="J87" s="54"/>
      <c r="K87" s="54" t="s">
        <v>14</v>
      </c>
      <c r="L87" s="56"/>
      <c r="M87" s="57">
        <f t="shared" si="20"/>
        <v>22</v>
      </c>
      <c r="N87" s="58">
        <f t="shared" si="21"/>
        <v>10</v>
      </c>
      <c r="O87" s="59">
        <f t="shared" si="22"/>
        <v>2</v>
      </c>
      <c r="P87" s="70">
        <f t="shared" si="23"/>
        <v>0</v>
      </c>
      <c r="Q87" s="56">
        <v>2</v>
      </c>
      <c r="R87" s="56">
        <f t="shared" si="24"/>
        <v>0</v>
      </c>
      <c r="S87" s="26"/>
    </row>
    <row r="88" spans="1:19" ht="25.5" thickTop="1" thickBot="1">
      <c r="A88" s="25" t="s">
        <v>17</v>
      </c>
      <c r="B88" s="52" t="s">
        <v>74</v>
      </c>
      <c r="C88" s="53" t="s">
        <v>67</v>
      </c>
      <c r="D88" s="54">
        <v>4</v>
      </c>
      <c r="E88" s="55" t="s">
        <v>14</v>
      </c>
      <c r="F88" s="56">
        <v>11</v>
      </c>
      <c r="G88" s="54">
        <v>1</v>
      </c>
      <c r="H88" s="54" t="s">
        <v>14</v>
      </c>
      <c r="I88" s="56">
        <v>11</v>
      </c>
      <c r="J88" s="54"/>
      <c r="K88" s="54" t="s">
        <v>14</v>
      </c>
      <c r="L88" s="56"/>
      <c r="M88" s="57">
        <f t="shared" si="20"/>
        <v>5</v>
      </c>
      <c r="N88" s="58">
        <f t="shared" si="21"/>
        <v>22</v>
      </c>
      <c r="O88" s="59">
        <f t="shared" si="22"/>
        <v>0</v>
      </c>
      <c r="P88" s="70">
        <f t="shared" si="23"/>
        <v>2</v>
      </c>
      <c r="Q88" s="56">
        <f t="shared" ref="Q88" si="25">IF(O88=1,1,0)</f>
        <v>0</v>
      </c>
      <c r="R88" s="56">
        <v>2</v>
      </c>
      <c r="S88" s="26"/>
    </row>
    <row r="89" spans="1:19" ht="25.5" thickTop="1" thickBot="1">
      <c r="A89" s="25" t="s">
        <v>18</v>
      </c>
      <c r="B89" s="60" t="s">
        <v>75</v>
      </c>
      <c r="C89" s="60" t="s">
        <v>106</v>
      </c>
      <c r="D89" s="54">
        <v>11</v>
      </c>
      <c r="E89" s="55" t="s">
        <v>14</v>
      </c>
      <c r="F89" s="56">
        <v>2</v>
      </c>
      <c r="G89" s="54">
        <v>11</v>
      </c>
      <c r="H89" s="54" t="s">
        <v>14</v>
      </c>
      <c r="I89" s="56">
        <v>2</v>
      </c>
      <c r="J89" s="54"/>
      <c r="K89" s="54" t="s">
        <v>14</v>
      </c>
      <c r="L89" s="56"/>
      <c r="M89" s="57">
        <f t="shared" si="20"/>
        <v>22</v>
      </c>
      <c r="N89" s="58">
        <f t="shared" si="21"/>
        <v>4</v>
      </c>
      <c r="O89" s="59">
        <f t="shared" si="22"/>
        <v>2</v>
      </c>
      <c r="P89" s="70">
        <f t="shared" si="23"/>
        <v>0</v>
      </c>
      <c r="Q89" s="56">
        <v>2</v>
      </c>
      <c r="R89" s="56">
        <f t="shared" si="24"/>
        <v>0</v>
      </c>
      <c r="S89" s="26"/>
    </row>
    <row r="90" spans="1:19" ht="25.5" thickTop="1" thickBot="1">
      <c r="A90" s="25" t="s">
        <v>19</v>
      </c>
      <c r="B90" s="60" t="s">
        <v>76</v>
      </c>
      <c r="C90" s="60" t="s">
        <v>68</v>
      </c>
      <c r="D90" s="54">
        <v>11</v>
      </c>
      <c r="E90" s="55" t="s">
        <v>14</v>
      </c>
      <c r="F90" s="56">
        <v>5</v>
      </c>
      <c r="G90" s="54">
        <v>11</v>
      </c>
      <c r="H90" s="54" t="s">
        <v>14</v>
      </c>
      <c r="I90" s="56">
        <v>7</v>
      </c>
      <c r="J90" s="54"/>
      <c r="K90" s="54" t="s">
        <v>14</v>
      </c>
      <c r="L90" s="56"/>
      <c r="M90" s="57">
        <f t="shared" si="20"/>
        <v>22</v>
      </c>
      <c r="N90" s="58">
        <f t="shared" si="21"/>
        <v>12</v>
      </c>
      <c r="O90" s="59">
        <f t="shared" si="22"/>
        <v>2</v>
      </c>
      <c r="P90" s="70">
        <f t="shared" si="23"/>
        <v>0</v>
      </c>
      <c r="Q90" s="56">
        <v>2</v>
      </c>
      <c r="R90" s="56">
        <f t="shared" si="24"/>
        <v>0</v>
      </c>
      <c r="S90" s="26"/>
    </row>
    <row r="91" spans="1:19" ht="25.5" thickTop="1" thickBot="1">
      <c r="A91" s="45" t="s">
        <v>20</v>
      </c>
      <c r="B91" s="61" t="s">
        <v>104</v>
      </c>
      <c r="C91" s="61" t="s">
        <v>92</v>
      </c>
      <c r="D91" s="54">
        <v>11</v>
      </c>
      <c r="E91" s="55" t="s">
        <v>14</v>
      </c>
      <c r="F91" s="56">
        <v>8</v>
      </c>
      <c r="G91" s="62">
        <v>11</v>
      </c>
      <c r="H91" s="63" t="s">
        <v>14</v>
      </c>
      <c r="I91" s="64">
        <v>3</v>
      </c>
      <c r="J91" s="62"/>
      <c r="K91" s="63"/>
      <c r="L91" s="64"/>
      <c r="M91" s="57">
        <f t="shared" si="20"/>
        <v>22</v>
      </c>
      <c r="N91" s="58">
        <f t="shared" si="21"/>
        <v>11</v>
      </c>
      <c r="O91" s="59">
        <f t="shared" si="22"/>
        <v>2</v>
      </c>
      <c r="P91" s="70">
        <f t="shared" si="23"/>
        <v>0</v>
      </c>
      <c r="Q91" s="56">
        <v>2</v>
      </c>
      <c r="R91" s="56">
        <f t="shared" si="24"/>
        <v>0</v>
      </c>
      <c r="S91" s="44"/>
    </row>
    <row r="92" spans="1:19" ht="25.5" thickTop="1" thickBot="1">
      <c r="A92" s="27" t="s">
        <v>20</v>
      </c>
      <c r="B92" s="65" t="s">
        <v>95</v>
      </c>
      <c r="C92" s="65" t="s">
        <v>93</v>
      </c>
      <c r="D92" s="54">
        <v>11</v>
      </c>
      <c r="E92" s="55" t="s">
        <v>14</v>
      </c>
      <c r="F92" s="56">
        <v>5</v>
      </c>
      <c r="G92" s="66">
        <v>11</v>
      </c>
      <c r="H92" s="67" t="s">
        <v>14</v>
      </c>
      <c r="I92" s="68">
        <v>9</v>
      </c>
      <c r="J92" s="66"/>
      <c r="K92" s="67" t="s">
        <v>14</v>
      </c>
      <c r="L92" s="68"/>
      <c r="M92" s="57">
        <f t="shared" si="20"/>
        <v>22</v>
      </c>
      <c r="N92" s="58">
        <f t="shared" si="21"/>
        <v>14</v>
      </c>
      <c r="O92" s="59">
        <f>IF(D92&gt;F92,1,0)+IF(G92&gt;I92,1,0)+IF(J92&gt;L92,1,0)</f>
        <v>2</v>
      </c>
      <c r="P92" s="71">
        <f>IF(D92&lt;F92,1,0)+IF(G92&lt;I92,1,0)+IF(J92&lt;L92,1,0)</f>
        <v>0</v>
      </c>
      <c r="Q92" s="56">
        <v>2</v>
      </c>
      <c r="R92" s="56">
        <f t="shared" si="24"/>
        <v>0</v>
      </c>
      <c r="S92" s="28"/>
    </row>
    <row r="93" spans="1:19" ht="27" thickBot="1">
      <c r="A93" s="29" t="s">
        <v>21</v>
      </c>
      <c r="B93" s="78" t="s">
        <v>69</v>
      </c>
      <c r="C93" s="78"/>
      <c r="D93" s="78"/>
      <c r="E93" s="78"/>
      <c r="F93" s="78"/>
      <c r="G93" s="78"/>
      <c r="H93" s="78"/>
      <c r="I93" s="78"/>
      <c r="J93" s="78"/>
      <c r="K93" s="78"/>
      <c r="L93" s="79"/>
      <c r="M93" s="30">
        <f t="shared" ref="M93:R93" si="26">SUM(M85:M92)</f>
        <v>159</v>
      </c>
      <c r="N93" s="31">
        <f t="shared" si="26"/>
        <v>103</v>
      </c>
      <c r="O93" s="30">
        <f t="shared" si="26"/>
        <v>14</v>
      </c>
      <c r="P93" s="32">
        <f t="shared" si="26"/>
        <v>2</v>
      </c>
      <c r="Q93" s="30">
        <f t="shared" si="26"/>
        <v>14</v>
      </c>
      <c r="R93" s="31">
        <f t="shared" si="26"/>
        <v>2</v>
      </c>
      <c r="S93" s="33"/>
    </row>
    <row r="94" spans="1:19">
      <c r="A94" s="34" t="s">
        <v>22</v>
      </c>
      <c r="B94" s="35"/>
      <c r="C94" s="35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7" t="s">
        <v>23</v>
      </c>
    </row>
    <row r="95" spans="1:19">
      <c r="A95" s="38" t="s">
        <v>26</v>
      </c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</row>
    <row r="96" spans="1:19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</row>
    <row r="97" spans="1:19">
      <c r="A97" s="39"/>
      <c r="B97" s="35" t="s">
        <v>28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</row>
    <row r="98" spans="1:19" ht="15.75">
      <c r="A98" s="40"/>
      <c r="B98" s="35" t="s">
        <v>28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</row>
    <row r="99" spans="1:19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</row>
    <row r="100" spans="1:19">
      <c r="A100" s="41" t="s">
        <v>24</v>
      </c>
      <c r="B100" s="35"/>
      <c r="C100" s="42"/>
      <c r="D100" s="41" t="s">
        <v>25</v>
      </c>
      <c r="E100" s="41"/>
      <c r="F100" s="41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</row>
    <row r="103" spans="1:19" ht="27" thickBot="1">
      <c r="A103" s="80" t="s">
        <v>39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</row>
    <row r="104" spans="1:19" ht="15.75" thickBot="1">
      <c r="A104" s="2" t="s">
        <v>0</v>
      </c>
      <c r="B104" s="3"/>
      <c r="C104" s="83" t="s">
        <v>40</v>
      </c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5"/>
    </row>
    <row r="105" spans="1:19" ht="16.5" thickTop="1">
      <c r="A105" s="4" t="s">
        <v>1</v>
      </c>
      <c r="B105" s="5"/>
      <c r="C105" s="86" t="s">
        <v>57</v>
      </c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8"/>
      <c r="P105" s="89" t="s">
        <v>2</v>
      </c>
      <c r="Q105" s="90"/>
      <c r="R105" s="6"/>
      <c r="S105" s="46">
        <v>42798</v>
      </c>
    </row>
    <row r="106" spans="1:19" ht="15.75">
      <c r="A106" s="4" t="s">
        <v>3</v>
      </c>
      <c r="B106" s="8"/>
      <c r="C106" s="75" t="s">
        <v>70</v>
      </c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7"/>
      <c r="P106" s="91" t="s">
        <v>4</v>
      </c>
      <c r="Q106" s="92"/>
      <c r="R106" s="9" t="s">
        <v>29</v>
      </c>
      <c r="S106" s="7"/>
    </row>
    <row r="107" spans="1:19" ht="15.75" thickBot="1">
      <c r="A107" s="10" t="s">
        <v>5</v>
      </c>
      <c r="B107" s="11"/>
      <c r="C107" s="93" t="s">
        <v>55</v>
      </c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5"/>
      <c r="P107" s="12"/>
      <c r="Q107" s="13"/>
      <c r="R107" s="14"/>
      <c r="S107" s="15" t="s">
        <v>56</v>
      </c>
    </row>
    <row r="108" spans="1:19" ht="15.75">
      <c r="A108" s="16"/>
      <c r="B108" s="17" t="s">
        <v>6</v>
      </c>
      <c r="C108" s="17" t="s">
        <v>7</v>
      </c>
      <c r="D108" s="96" t="s">
        <v>8</v>
      </c>
      <c r="E108" s="97"/>
      <c r="F108" s="97"/>
      <c r="G108" s="97"/>
      <c r="H108" s="97"/>
      <c r="I108" s="97"/>
      <c r="J108" s="97"/>
      <c r="K108" s="97"/>
      <c r="L108" s="98"/>
      <c r="M108" s="81" t="s">
        <v>9</v>
      </c>
      <c r="N108" s="82"/>
      <c r="O108" s="81" t="s">
        <v>10</v>
      </c>
      <c r="P108" s="82"/>
      <c r="Q108" s="81" t="s">
        <v>11</v>
      </c>
      <c r="R108" s="82"/>
      <c r="S108" s="18" t="s">
        <v>12</v>
      </c>
    </row>
    <row r="109" spans="1:19" ht="16.5" thickBot="1">
      <c r="A109" s="19"/>
      <c r="B109" s="20"/>
      <c r="C109" s="21"/>
      <c r="D109" s="72">
        <v>1</v>
      </c>
      <c r="E109" s="73"/>
      <c r="F109" s="74"/>
      <c r="G109" s="72">
        <v>2</v>
      </c>
      <c r="H109" s="73"/>
      <c r="I109" s="74"/>
      <c r="J109" s="49">
        <v>3</v>
      </c>
      <c r="K109" s="50"/>
      <c r="L109" s="51"/>
      <c r="M109" s="22"/>
      <c r="N109" s="23"/>
      <c r="O109" s="22"/>
      <c r="P109" s="23"/>
      <c r="Q109" s="22"/>
      <c r="R109" s="23"/>
      <c r="S109" s="24"/>
    </row>
    <row r="110" spans="1:19" ht="25.5" thickTop="1" thickBot="1">
      <c r="A110" s="25" t="s">
        <v>13</v>
      </c>
      <c r="B110" s="52" t="s">
        <v>59</v>
      </c>
      <c r="C110" s="53" t="s">
        <v>77</v>
      </c>
      <c r="D110" s="54">
        <v>11</v>
      </c>
      <c r="E110" s="55" t="s">
        <v>14</v>
      </c>
      <c r="F110" s="56">
        <v>5</v>
      </c>
      <c r="G110" s="54">
        <v>11</v>
      </c>
      <c r="H110" s="55" t="s">
        <v>14</v>
      </c>
      <c r="I110" s="56">
        <v>7</v>
      </c>
      <c r="J110" s="54"/>
      <c r="K110" s="55" t="s">
        <v>14</v>
      </c>
      <c r="L110" s="56"/>
      <c r="M110" s="57">
        <f t="shared" ref="M110:M117" si="27">D110+G110+J110</f>
        <v>22</v>
      </c>
      <c r="N110" s="58">
        <f t="shared" ref="N110:N117" si="28">F110+I110+L110</f>
        <v>12</v>
      </c>
      <c r="O110" s="59">
        <f t="shared" ref="O110:O116" si="29">IF(D110&gt;F110,1,0)+IF(G110&gt;I110,1,0)+IF(J110&gt;L110,1,0)</f>
        <v>2</v>
      </c>
      <c r="P110" s="69">
        <f t="shared" ref="P110:P116" si="30">IF(D110&lt;F110,1,0)+IF(G110&lt;I110,1,0)+IF(J110&lt;L110,1,0)</f>
        <v>0</v>
      </c>
      <c r="Q110" s="56">
        <v>2</v>
      </c>
      <c r="R110" s="56">
        <f>IF(P110=1,1,0)</f>
        <v>0</v>
      </c>
      <c r="S110" s="26"/>
    </row>
    <row r="111" spans="1:19" ht="25.5" thickTop="1" thickBot="1">
      <c r="A111" s="25" t="s">
        <v>15</v>
      </c>
      <c r="B111" s="52" t="s">
        <v>60</v>
      </c>
      <c r="C111" s="53" t="s">
        <v>78</v>
      </c>
      <c r="D111" s="54">
        <v>11</v>
      </c>
      <c r="E111" s="55" t="s">
        <v>14</v>
      </c>
      <c r="F111" s="56">
        <v>4</v>
      </c>
      <c r="G111" s="54">
        <v>11</v>
      </c>
      <c r="H111" s="54" t="s">
        <v>14</v>
      </c>
      <c r="I111" s="56">
        <v>7</v>
      </c>
      <c r="J111" s="54"/>
      <c r="K111" s="54" t="s">
        <v>14</v>
      </c>
      <c r="L111" s="56"/>
      <c r="M111" s="57">
        <f t="shared" si="27"/>
        <v>22</v>
      </c>
      <c r="N111" s="58">
        <f t="shared" si="28"/>
        <v>11</v>
      </c>
      <c r="O111" s="59">
        <f t="shared" si="29"/>
        <v>2</v>
      </c>
      <c r="P111" s="70">
        <f t="shared" si="30"/>
        <v>0</v>
      </c>
      <c r="Q111" s="56">
        <v>2</v>
      </c>
      <c r="R111" s="56">
        <f t="shared" ref="R111:R117" si="31">IF(P111=1,1,0)</f>
        <v>0</v>
      </c>
      <c r="S111" s="26"/>
    </row>
    <row r="112" spans="1:19" ht="25.5" thickTop="1" thickBot="1">
      <c r="A112" s="25" t="s">
        <v>16</v>
      </c>
      <c r="B112" s="52" t="s">
        <v>61</v>
      </c>
      <c r="C112" s="53" t="s">
        <v>79</v>
      </c>
      <c r="D112" s="54">
        <v>11</v>
      </c>
      <c r="E112" s="55" t="s">
        <v>14</v>
      </c>
      <c r="F112" s="56">
        <v>4</v>
      </c>
      <c r="G112" s="54">
        <v>11</v>
      </c>
      <c r="H112" s="54" t="s">
        <v>14</v>
      </c>
      <c r="I112" s="56">
        <v>3</v>
      </c>
      <c r="J112" s="54"/>
      <c r="K112" s="54" t="s">
        <v>14</v>
      </c>
      <c r="L112" s="56"/>
      <c r="M112" s="57">
        <f t="shared" si="27"/>
        <v>22</v>
      </c>
      <c r="N112" s="58">
        <f t="shared" si="28"/>
        <v>7</v>
      </c>
      <c r="O112" s="59">
        <f t="shared" si="29"/>
        <v>2</v>
      </c>
      <c r="P112" s="70">
        <f t="shared" si="30"/>
        <v>0</v>
      </c>
      <c r="Q112" s="56">
        <v>2</v>
      </c>
      <c r="R112" s="56">
        <f t="shared" si="31"/>
        <v>0</v>
      </c>
      <c r="S112" s="26"/>
    </row>
    <row r="113" spans="1:19" ht="25.5" thickTop="1" thickBot="1">
      <c r="A113" s="25" t="s">
        <v>17</v>
      </c>
      <c r="B113" s="52" t="s">
        <v>62</v>
      </c>
      <c r="C113" s="53" t="s">
        <v>80</v>
      </c>
      <c r="D113" s="54">
        <v>11</v>
      </c>
      <c r="E113" s="55" t="s">
        <v>14</v>
      </c>
      <c r="F113" s="56">
        <v>9</v>
      </c>
      <c r="G113" s="54">
        <v>11</v>
      </c>
      <c r="H113" s="54" t="s">
        <v>14</v>
      </c>
      <c r="I113" s="56">
        <v>7</v>
      </c>
      <c r="J113" s="54"/>
      <c r="K113" s="54" t="s">
        <v>14</v>
      </c>
      <c r="L113" s="56"/>
      <c r="M113" s="57">
        <f t="shared" si="27"/>
        <v>22</v>
      </c>
      <c r="N113" s="58">
        <f t="shared" si="28"/>
        <v>16</v>
      </c>
      <c r="O113" s="59">
        <f t="shared" si="29"/>
        <v>2</v>
      </c>
      <c r="P113" s="70">
        <f t="shared" si="30"/>
        <v>0</v>
      </c>
      <c r="Q113" s="56">
        <v>2</v>
      </c>
      <c r="R113" s="56">
        <f t="shared" si="31"/>
        <v>0</v>
      </c>
      <c r="S113" s="26"/>
    </row>
    <row r="114" spans="1:19" ht="25.5" thickTop="1" thickBot="1">
      <c r="A114" s="25" t="s">
        <v>18</v>
      </c>
      <c r="B114" s="60" t="s">
        <v>63</v>
      </c>
      <c r="C114" s="60" t="s">
        <v>81</v>
      </c>
      <c r="D114" s="54">
        <v>11</v>
      </c>
      <c r="E114" s="55" t="s">
        <v>14</v>
      </c>
      <c r="F114" s="56">
        <v>10</v>
      </c>
      <c r="G114" s="54">
        <v>11</v>
      </c>
      <c r="H114" s="54" t="s">
        <v>14</v>
      </c>
      <c r="I114" s="56">
        <v>2</v>
      </c>
      <c r="J114" s="54"/>
      <c r="K114" s="54" t="s">
        <v>14</v>
      </c>
      <c r="L114" s="56"/>
      <c r="M114" s="57">
        <f t="shared" si="27"/>
        <v>22</v>
      </c>
      <c r="N114" s="58">
        <f t="shared" si="28"/>
        <v>12</v>
      </c>
      <c r="O114" s="59">
        <f t="shared" si="29"/>
        <v>2</v>
      </c>
      <c r="P114" s="70">
        <f t="shared" si="30"/>
        <v>0</v>
      </c>
      <c r="Q114" s="56">
        <v>2</v>
      </c>
      <c r="R114" s="56">
        <f t="shared" si="31"/>
        <v>0</v>
      </c>
      <c r="S114" s="26"/>
    </row>
    <row r="115" spans="1:19" ht="25.5" thickTop="1" thickBot="1">
      <c r="A115" s="25" t="s">
        <v>19</v>
      </c>
      <c r="B115" s="60" t="s">
        <v>64</v>
      </c>
      <c r="C115" s="60" t="s">
        <v>82</v>
      </c>
      <c r="D115" s="54">
        <v>11</v>
      </c>
      <c r="E115" s="55" t="s">
        <v>14</v>
      </c>
      <c r="F115" s="56">
        <v>5</v>
      </c>
      <c r="G115" s="54">
        <v>11</v>
      </c>
      <c r="H115" s="54" t="s">
        <v>14</v>
      </c>
      <c r="I115" s="56">
        <v>5</v>
      </c>
      <c r="J115" s="54"/>
      <c r="K115" s="54" t="s">
        <v>14</v>
      </c>
      <c r="L115" s="56"/>
      <c r="M115" s="57">
        <f t="shared" si="27"/>
        <v>22</v>
      </c>
      <c r="N115" s="58">
        <f t="shared" si="28"/>
        <v>10</v>
      </c>
      <c r="O115" s="59">
        <f t="shared" si="29"/>
        <v>2</v>
      </c>
      <c r="P115" s="70">
        <f t="shared" si="30"/>
        <v>0</v>
      </c>
      <c r="Q115" s="56">
        <v>2</v>
      </c>
      <c r="R115" s="56">
        <f t="shared" si="31"/>
        <v>0</v>
      </c>
      <c r="S115" s="26"/>
    </row>
    <row r="116" spans="1:19" ht="25.5" thickTop="1" thickBot="1">
      <c r="A116" s="45" t="s">
        <v>20</v>
      </c>
      <c r="B116" s="61" t="s">
        <v>87</v>
      </c>
      <c r="C116" s="61" t="s">
        <v>107</v>
      </c>
      <c r="D116" s="54">
        <v>11</v>
      </c>
      <c r="E116" s="55" t="s">
        <v>14</v>
      </c>
      <c r="F116" s="56">
        <v>5</v>
      </c>
      <c r="G116" s="62">
        <v>11</v>
      </c>
      <c r="H116" s="63"/>
      <c r="I116" s="64">
        <v>2</v>
      </c>
      <c r="J116" s="62"/>
      <c r="K116" s="63"/>
      <c r="L116" s="64"/>
      <c r="M116" s="57">
        <f t="shared" si="27"/>
        <v>22</v>
      </c>
      <c r="N116" s="58">
        <f t="shared" si="28"/>
        <v>7</v>
      </c>
      <c r="O116" s="59">
        <f t="shared" si="29"/>
        <v>2</v>
      </c>
      <c r="P116" s="70">
        <f t="shared" si="30"/>
        <v>0</v>
      </c>
      <c r="Q116" s="56">
        <v>2</v>
      </c>
      <c r="R116" s="56">
        <f t="shared" si="31"/>
        <v>0</v>
      </c>
      <c r="S116" s="44"/>
    </row>
    <row r="117" spans="1:19" ht="25.5" thickTop="1" thickBot="1">
      <c r="A117" s="27" t="s">
        <v>20</v>
      </c>
      <c r="B117" s="65" t="s">
        <v>88</v>
      </c>
      <c r="C117" s="65" t="s">
        <v>108</v>
      </c>
      <c r="D117" s="54">
        <v>11</v>
      </c>
      <c r="E117" s="55" t="s">
        <v>14</v>
      </c>
      <c r="F117" s="56">
        <v>7</v>
      </c>
      <c r="G117" s="66">
        <v>11</v>
      </c>
      <c r="H117" s="67" t="s">
        <v>14</v>
      </c>
      <c r="I117" s="68">
        <v>10</v>
      </c>
      <c r="J117" s="66"/>
      <c r="K117" s="67" t="s">
        <v>14</v>
      </c>
      <c r="L117" s="68"/>
      <c r="M117" s="57">
        <f t="shared" si="27"/>
        <v>22</v>
      </c>
      <c r="N117" s="58">
        <f t="shared" si="28"/>
        <v>17</v>
      </c>
      <c r="O117" s="59">
        <f>IF(D117&gt;F117,1,0)+IF(G117&gt;I117,1,0)+IF(J117&gt;L117,1,0)</f>
        <v>2</v>
      </c>
      <c r="P117" s="71">
        <f>IF(D117&lt;F117,1,0)+IF(G117&lt;I117,1,0)+IF(J117&lt;L117,1,0)</f>
        <v>0</v>
      </c>
      <c r="Q117" s="56">
        <v>2</v>
      </c>
      <c r="R117" s="56">
        <f t="shared" si="31"/>
        <v>0</v>
      </c>
      <c r="S117" s="28"/>
    </row>
    <row r="118" spans="1:19" ht="27" thickBot="1">
      <c r="A118" s="29" t="s">
        <v>21</v>
      </c>
      <c r="B118" s="78" t="s">
        <v>57</v>
      </c>
      <c r="C118" s="78"/>
      <c r="D118" s="78"/>
      <c r="E118" s="78"/>
      <c r="F118" s="78"/>
      <c r="G118" s="78"/>
      <c r="H118" s="78"/>
      <c r="I118" s="78"/>
      <c r="J118" s="78"/>
      <c r="K118" s="78"/>
      <c r="L118" s="79"/>
      <c r="M118" s="30">
        <f t="shared" ref="M118:R118" si="32">SUM(M110:M117)</f>
        <v>176</v>
      </c>
      <c r="N118" s="31">
        <f t="shared" si="32"/>
        <v>92</v>
      </c>
      <c r="O118" s="30">
        <f t="shared" si="32"/>
        <v>16</v>
      </c>
      <c r="P118" s="32">
        <f t="shared" si="32"/>
        <v>0</v>
      </c>
      <c r="Q118" s="30">
        <f t="shared" si="32"/>
        <v>16</v>
      </c>
      <c r="R118" s="31">
        <f t="shared" si="32"/>
        <v>0</v>
      </c>
      <c r="S118" s="33"/>
    </row>
    <row r="119" spans="1:19">
      <c r="A119" s="34" t="s">
        <v>22</v>
      </c>
      <c r="B119" s="35"/>
      <c r="C119" s="35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7" t="s">
        <v>23</v>
      </c>
    </row>
    <row r="120" spans="1:19">
      <c r="A120" s="38" t="s">
        <v>26</v>
      </c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</row>
    <row r="121" spans="1:19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</row>
    <row r="122" spans="1:19">
      <c r="A122" s="39"/>
      <c r="B122" s="35" t="s">
        <v>30</v>
      </c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</row>
    <row r="123" spans="1:19" ht="15.75">
      <c r="A123" s="40"/>
      <c r="B123" s="35" t="s">
        <v>27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</row>
    <row r="124" spans="1:19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</row>
    <row r="125" spans="1:19">
      <c r="A125" s="41" t="s">
        <v>24</v>
      </c>
      <c r="B125" s="35"/>
      <c r="C125" s="42"/>
      <c r="D125" s="41" t="s">
        <v>25</v>
      </c>
      <c r="E125" s="41"/>
      <c r="F125" s="41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</row>
    <row r="128" spans="1:19" ht="27" thickBot="1">
      <c r="A128" s="80" t="s">
        <v>39</v>
      </c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</row>
    <row r="129" spans="1:19" ht="15.75" thickBot="1">
      <c r="A129" s="2" t="s">
        <v>0</v>
      </c>
      <c r="B129" s="3"/>
      <c r="C129" s="83" t="s">
        <v>40</v>
      </c>
      <c r="D129" s="84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5"/>
    </row>
    <row r="130" spans="1:19" ht="16.5" thickTop="1">
      <c r="A130" s="4" t="s">
        <v>1</v>
      </c>
      <c r="B130" s="5"/>
      <c r="C130" s="86" t="s">
        <v>83</v>
      </c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8"/>
      <c r="P130" s="89" t="s">
        <v>2</v>
      </c>
      <c r="Q130" s="90"/>
      <c r="R130" s="6"/>
      <c r="S130" s="46">
        <v>42798</v>
      </c>
    </row>
    <row r="131" spans="1:19" ht="15.75">
      <c r="A131" s="4" t="s">
        <v>3</v>
      </c>
      <c r="B131" s="8"/>
      <c r="C131" s="75" t="s">
        <v>86</v>
      </c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7"/>
      <c r="P131" s="91" t="s">
        <v>4</v>
      </c>
      <c r="Q131" s="92"/>
      <c r="R131" s="9" t="s">
        <v>29</v>
      </c>
      <c r="S131" s="7"/>
    </row>
    <row r="132" spans="1:19" ht="15.75" thickBot="1">
      <c r="A132" s="10" t="s">
        <v>5</v>
      </c>
      <c r="B132" s="11"/>
      <c r="C132" s="93" t="s">
        <v>55</v>
      </c>
      <c r="D132" s="94"/>
      <c r="E132" s="94"/>
      <c r="F132" s="94"/>
      <c r="G132" s="94"/>
      <c r="H132" s="94"/>
      <c r="I132" s="94"/>
      <c r="J132" s="94"/>
      <c r="K132" s="94"/>
      <c r="L132" s="94"/>
      <c r="M132" s="94"/>
      <c r="N132" s="94"/>
      <c r="O132" s="95"/>
      <c r="P132" s="12"/>
      <c r="Q132" s="13"/>
      <c r="R132" s="14"/>
      <c r="S132" s="15" t="s">
        <v>56</v>
      </c>
    </row>
    <row r="133" spans="1:19" ht="15.75">
      <c r="A133" s="16"/>
      <c r="B133" s="17" t="s">
        <v>6</v>
      </c>
      <c r="C133" s="17" t="s">
        <v>7</v>
      </c>
      <c r="D133" s="96" t="s">
        <v>8</v>
      </c>
      <c r="E133" s="97"/>
      <c r="F133" s="97"/>
      <c r="G133" s="97"/>
      <c r="H133" s="97"/>
      <c r="I133" s="97"/>
      <c r="J133" s="97"/>
      <c r="K133" s="97"/>
      <c r="L133" s="98"/>
      <c r="M133" s="81" t="s">
        <v>9</v>
      </c>
      <c r="N133" s="82"/>
      <c r="O133" s="81" t="s">
        <v>10</v>
      </c>
      <c r="P133" s="82"/>
      <c r="Q133" s="81" t="s">
        <v>11</v>
      </c>
      <c r="R133" s="82"/>
      <c r="S133" s="18" t="s">
        <v>12</v>
      </c>
    </row>
    <row r="134" spans="1:19" ht="16.5" thickBot="1">
      <c r="A134" s="19"/>
      <c r="B134" s="20"/>
      <c r="C134" s="21"/>
      <c r="D134" s="72">
        <v>1</v>
      </c>
      <c r="E134" s="73"/>
      <c r="F134" s="74"/>
      <c r="G134" s="72">
        <v>2</v>
      </c>
      <c r="H134" s="73"/>
      <c r="I134" s="74"/>
      <c r="J134" s="49">
        <v>3</v>
      </c>
      <c r="K134" s="50"/>
      <c r="L134" s="51"/>
      <c r="M134" s="22"/>
      <c r="N134" s="23"/>
      <c r="O134" s="22"/>
      <c r="P134" s="23"/>
      <c r="Q134" s="22"/>
      <c r="R134" s="23"/>
      <c r="S134" s="24"/>
    </row>
    <row r="135" spans="1:19" ht="25.5" thickTop="1" thickBot="1">
      <c r="A135" s="25" t="s">
        <v>13</v>
      </c>
      <c r="B135" s="53" t="s">
        <v>98</v>
      </c>
      <c r="C135" s="53" t="s">
        <v>65</v>
      </c>
      <c r="D135" s="54">
        <v>11</v>
      </c>
      <c r="E135" s="55" t="s">
        <v>14</v>
      </c>
      <c r="F135" s="56">
        <v>4</v>
      </c>
      <c r="G135" s="54">
        <v>11</v>
      </c>
      <c r="H135" s="55" t="s">
        <v>14</v>
      </c>
      <c r="I135" s="56">
        <v>7</v>
      </c>
      <c r="J135" s="54"/>
      <c r="K135" s="55" t="s">
        <v>14</v>
      </c>
      <c r="L135" s="56"/>
      <c r="M135" s="57">
        <f t="shared" ref="M135:M142" si="33">D135+G135+J135</f>
        <v>22</v>
      </c>
      <c r="N135" s="58">
        <f t="shared" ref="N135:N142" si="34">F135+I135+L135</f>
        <v>11</v>
      </c>
      <c r="O135" s="59">
        <f t="shared" ref="O135:O141" si="35">IF(D135&gt;F135,1,0)+IF(G135&gt;I135,1,0)+IF(J135&gt;L135,1,0)</f>
        <v>2</v>
      </c>
      <c r="P135" s="69">
        <f t="shared" ref="P135:P141" si="36">IF(D135&lt;F135,1,0)+IF(G135&lt;I135,1,0)+IF(J135&lt;L135,1,0)</f>
        <v>0</v>
      </c>
      <c r="Q135" s="56">
        <v>2</v>
      </c>
      <c r="R135" s="56">
        <f>IF(P135=1,1,0)</f>
        <v>0</v>
      </c>
      <c r="S135" s="26"/>
    </row>
    <row r="136" spans="1:19" ht="25.5" thickTop="1" thickBot="1">
      <c r="A136" s="25" t="s">
        <v>15</v>
      </c>
      <c r="B136" s="53" t="s">
        <v>99</v>
      </c>
      <c r="C136" s="53" t="s">
        <v>90</v>
      </c>
      <c r="D136" s="54">
        <v>5</v>
      </c>
      <c r="E136" s="55" t="s">
        <v>14</v>
      </c>
      <c r="F136" s="56">
        <v>11</v>
      </c>
      <c r="G136" s="54">
        <v>7</v>
      </c>
      <c r="H136" s="54" t="s">
        <v>14</v>
      </c>
      <c r="I136" s="56">
        <v>11</v>
      </c>
      <c r="J136" s="54"/>
      <c r="K136" s="54" t="s">
        <v>14</v>
      </c>
      <c r="L136" s="56"/>
      <c r="M136" s="57">
        <f t="shared" si="33"/>
        <v>12</v>
      </c>
      <c r="N136" s="58">
        <f t="shared" si="34"/>
        <v>22</v>
      </c>
      <c r="O136" s="59">
        <f t="shared" si="35"/>
        <v>0</v>
      </c>
      <c r="P136" s="70">
        <f t="shared" si="36"/>
        <v>2</v>
      </c>
      <c r="Q136" s="56">
        <f t="shared" ref="Q136:Q142" si="37">IF(O136=1,1,0)</f>
        <v>0</v>
      </c>
      <c r="R136" s="56">
        <v>2</v>
      </c>
      <c r="S136" s="26"/>
    </row>
    <row r="137" spans="1:19" ht="25.5" thickTop="1" thickBot="1">
      <c r="A137" s="25" t="s">
        <v>16</v>
      </c>
      <c r="B137" s="53" t="s">
        <v>84</v>
      </c>
      <c r="C137" s="53" t="s">
        <v>66</v>
      </c>
      <c r="D137" s="54">
        <v>11</v>
      </c>
      <c r="E137" s="55" t="s">
        <v>14</v>
      </c>
      <c r="F137" s="56">
        <v>5</v>
      </c>
      <c r="G137" s="54">
        <v>9</v>
      </c>
      <c r="H137" s="54" t="s">
        <v>14</v>
      </c>
      <c r="I137" s="56">
        <v>11</v>
      </c>
      <c r="J137" s="54"/>
      <c r="K137" s="54" t="s">
        <v>14</v>
      </c>
      <c r="L137" s="56"/>
      <c r="M137" s="57">
        <f t="shared" si="33"/>
        <v>20</v>
      </c>
      <c r="N137" s="58">
        <f t="shared" si="34"/>
        <v>16</v>
      </c>
      <c r="O137" s="59">
        <f t="shared" si="35"/>
        <v>1</v>
      </c>
      <c r="P137" s="70">
        <f t="shared" si="36"/>
        <v>1</v>
      </c>
      <c r="Q137" s="56">
        <f t="shared" si="37"/>
        <v>1</v>
      </c>
      <c r="R137" s="56">
        <f t="shared" ref="R137:R141" si="38">IF(P137=1,1,0)</f>
        <v>1</v>
      </c>
      <c r="S137" s="26"/>
    </row>
    <row r="138" spans="1:19" ht="25.5" thickTop="1" thickBot="1">
      <c r="A138" s="25" t="s">
        <v>17</v>
      </c>
      <c r="B138" s="53" t="s">
        <v>85</v>
      </c>
      <c r="C138" s="53" t="s">
        <v>67</v>
      </c>
      <c r="D138" s="54">
        <v>6</v>
      </c>
      <c r="E138" s="55" t="s">
        <v>14</v>
      </c>
      <c r="F138" s="56">
        <v>11</v>
      </c>
      <c r="G138" s="54">
        <v>3</v>
      </c>
      <c r="H138" s="54" t="s">
        <v>14</v>
      </c>
      <c r="I138" s="56">
        <v>11</v>
      </c>
      <c r="J138" s="54"/>
      <c r="K138" s="54" t="s">
        <v>14</v>
      </c>
      <c r="L138" s="56"/>
      <c r="M138" s="57">
        <f t="shared" si="33"/>
        <v>9</v>
      </c>
      <c r="N138" s="58">
        <f t="shared" si="34"/>
        <v>22</v>
      </c>
      <c r="O138" s="59">
        <f t="shared" si="35"/>
        <v>0</v>
      </c>
      <c r="P138" s="70">
        <f t="shared" si="36"/>
        <v>2</v>
      </c>
      <c r="Q138" s="56">
        <f t="shared" si="37"/>
        <v>0</v>
      </c>
      <c r="R138" s="56">
        <v>2</v>
      </c>
      <c r="S138" s="26"/>
    </row>
    <row r="139" spans="1:19" ht="25.5" thickTop="1" thickBot="1">
      <c r="A139" s="25" t="s">
        <v>18</v>
      </c>
      <c r="B139" s="60" t="s">
        <v>100</v>
      </c>
      <c r="C139" s="60" t="s">
        <v>91</v>
      </c>
      <c r="D139" s="54">
        <v>11</v>
      </c>
      <c r="E139" s="55" t="s">
        <v>14</v>
      </c>
      <c r="F139" s="56">
        <v>9</v>
      </c>
      <c r="G139" s="54">
        <v>11</v>
      </c>
      <c r="H139" s="54" t="s">
        <v>14</v>
      </c>
      <c r="I139" s="56">
        <v>9</v>
      </c>
      <c r="J139" s="54"/>
      <c r="K139" s="54" t="s">
        <v>14</v>
      </c>
      <c r="L139" s="56"/>
      <c r="M139" s="57">
        <f t="shared" si="33"/>
        <v>22</v>
      </c>
      <c r="N139" s="58">
        <f t="shared" si="34"/>
        <v>18</v>
      </c>
      <c r="O139" s="59">
        <f t="shared" si="35"/>
        <v>2</v>
      </c>
      <c r="P139" s="70">
        <f t="shared" si="36"/>
        <v>0</v>
      </c>
      <c r="Q139" s="56">
        <v>2</v>
      </c>
      <c r="R139" s="56">
        <f t="shared" si="38"/>
        <v>0</v>
      </c>
      <c r="S139" s="26"/>
    </row>
    <row r="140" spans="1:19" ht="25.5" thickTop="1" thickBot="1">
      <c r="A140" s="25" t="s">
        <v>19</v>
      </c>
      <c r="B140" s="60" t="s">
        <v>101</v>
      </c>
      <c r="C140" s="60" t="s">
        <v>68</v>
      </c>
      <c r="D140" s="54">
        <v>10</v>
      </c>
      <c r="E140" s="55" t="s">
        <v>14</v>
      </c>
      <c r="F140" s="56">
        <v>11</v>
      </c>
      <c r="G140" s="54">
        <v>11</v>
      </c>
      <c r="H140" s="54" t="s">
        <v>14</v>
      </c>
      <c r="I140" s="56">
        <v>7</v>
      </c>
      <c r="J140" s="54"/>
      <c r="K140" s="54" t="s">
        <v>14</v>
      </c>
      <c r="L140" s="56"/>
      <c r="M140" s="57">
        <f t="shared" si="33"/>
        <v>21</v>
      </c>
      <c r="N140" s="58">
        <f t="shared" si="34"/>
        <v>18</v>
      </c>
      <c r="O140" s="59">
        <f t="shared" si="35"/>
        <v>1</v>
      </c>
      <c r="P140" s="70">
        <f t="shared" si="36"/>
        <v>1</v>
      </c>
      <c r="Q140" s="56">
        <f t="shared" si="37"/>
        <v>1</v>
      </c>
      <c r="R140" s="56">
        <f t="shared" si="38"/>
        <v>1</v>
      </c>
      <c r="S140" s="26"/>
    </row>
    <row r="141" spans="1:19" ht="25.5" thickTop="1" thickBot="1">
      <c r="A141" s="45" t="s">
        <v>20</v>
      </c>
      <c r="B141" s="61" t="s">
        <v>102</v>
      </c>
      <c r="C141" s="61" t="s">
        <v>93</v>
      </c>
      <c r="D141" s="54">
        <v>11</v>
      </c>
      <c r="E141" s="55" t="s">
        <v>14</v>
      </c>
      <c r="F141" s="56">
        <v>5</v>
      </c>
      <c r="G141" s="62">
        <v>11</v>
      </c>
      <c r="H141" s="63"/>
      <c r="I141" s="64">
        <v>8</v>
      </c>
      <c r="J141" s="62"/>
      <c r="K141" s="63"/>
      <c r="L141" s="64"/>
      <c r="M141" s="57">
        <f t="shared" si="33"/>
        <v>22</v>
      </c>
      <c r="N141" s="58">
        <f t="shared" si="34"/>
        <v>13</v>
      </c>
      <c r="O141" s="59">
        <f t="shared" si="35"/>
        <v>2</v>
      </c>
      <c r="P141" s="70">
        <f t="shared" si="36"/>
        <v>0</v>
      </c>
      <c r="Q141" s="56">
        <v>2</v>
      </c>
      <c r="R141" s="56">
        <f t="shared" si="38"/>
        <v>0</v>
      </c>
      <c r="S141" s="44"/>
    </row>
    <row r="142" spans="1:19" ht="25.5" thickTop="1" thickBot="1">
      <c r="A142" s="27" t="s">
        <v>20</v>
      </c>
      <c r="B142" s="65" t="s">
        <v>103</v>
      </c>
      <c r="C142" s="65" t="s">
        <v>109</v>
      </c>
      <c r="D142" s="54">
        <v>4</v>
      </c>
      <c r="E142" s="55" t="s">
        <v>14</v>
      </c>
      <c r="F142" s="56">
        <v>11</v>
      </c>
      <c r="G142" s="66">
        <v>6</v>
      </c>
      <c r="H142" s="67" t="s">
        <v>14</v>
      </c>
      <c r="I142" s="68">
        <v>11</v>
      </c>
      <c r="J142" s="66"/>
      <c r="K142" s="67" t="s">
        <v>14</v>
      </c>
      <c r="L142" s="68"/>
      <c r="M142" s="57">
        <f t="shared" si="33"/>
        <v>10</v>
      </c>
      <c r="N142" s="58">
        <f t="shared" si="34"/>
        <v>22</v>
      </c>
      <c r="O142" s="59">
        <f>IF(D142&gt;F142,1,0)+IF(G142&gt;I142,1,0)+IF(J142&gt;L142,1,0)</f>
        <v>0</v>
      </c>
      <c r="P142" s="71">
        <f>IF(D142&lt;F142,1,0)+IF(G142&lt;I142,1,0)+IF(J142&lt;L142,1,0)</f>
        <v>2</v>
      </c>
      <c r="Q142" s="56">
        <f t="shared" si="37"/>
        <v>0</v>
      </c>
      <c r="R142" s="56">
        <v>2</v>
      </c>
      <c r="S142" s="28"/>
    </row>
    <row r="143" spans="1:19" ht="27" thickBot="1">
      <c r="A143" s="29" t="s">
        <v>21</v>
      </c>
      <c r="B143" s="78" t="s">
        <v>111</v>
      </c>
      <c r="C143" s="78"/>
      <c r="D143" s="78"/>
      <c r="E143" s="78"/>
      <c r="F143" s="78"/>
      <c r="G143" s="78"/>
      <c r="H143" s="78"/>
      <c r="I143" s="78"/>
      <c r="J143" s="78"/>
      <c r="K143" s="78"/>
      <c r="L143" s="79"/>
      <c r="M143" s="30">
        <f t="shared" ref="M143:R143" si="39">SUM(M135:M142)</f>
        <v>138</v>
      </c>
      <c r="N143" s="31">
        <f t="shared" si="39"/>
        <v>142</v>
      </c>
      <c r="O143" s="30">
        <f t="shared" si="39"/>
        <v>8</v>
      </c>
      <c r="P143" s="32">
        <f t="shared" si="39"/>
        <v>8</v>
      </c>
      <c r="Q143" s="30">
        <f t="shared" si="39"/>
        <v>8</v>
      </c>
      <c r="R143" s="31">
        <f t="shared" si="39"/>
        <v>8</v>
      </c>
      <c r="S143" s="33"/>
    </row>
    <row r="144" spans="1:19">
      <c r="A144" s="34" t="s">
        <v>22</v>
      </c>
      <c r="B144" s="35"/>
      <c r="C144" s="35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7" t="s">
        <v>23</v>
      </c>
    </row>
    <row r="145" spans="1:19">
      <c r="A145" s="38" t="s">
        <v>26</v>
      </c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</row>
    <row r="146" spans="1:19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</row>
    <row r="147" spans="1:19">
      <c r="A147" s="39"/>
      <c r="B147" s="35" t="s">
        <v>28</v>
      </c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</row>
    <row r="148" spans="1:19" ht="15.75">
      <c r="A148" s="40"/>
      <c r="B148" s="35" t="s">
        <v>27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</row>
    <row r="149" spans="1:19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</row>
    <row r="150" spans="1:19">
      <c r="A150" s="41" t="s">
        <v>24</v>
      </c>
      <c r="B150" s="35"/>
      <c r="C150" s="42"/>
      <c r="D150" s="41" t="s">
        <v>25</v>
      </c>
      <c r="E150" s="41"/>
      <c r="F150" s="41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</row>
    <row r="153" spans="1:19" ht="27" thickBot="1">
      <c r="A153" s="80" t="s">
        <v>39</v>
      </c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</row>
    <row r="154" spans="1:19" ht="15.75" thickBot="1">
      <c r="A154" s="2" t="s">
        <v>0</v>
      </c>
      <c r="B154" s="3"/>
      <c r="C154" s="83" t="s">
        <v>40</v>
      </c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5"/>
    </row>
    <row r="155" spans="1:19" ht="16.5" thickTop="1">
      <c r="A155" s="4" t="s">
        <v>1</v>
      </c>
      <c r="B155" s="5"/>
      <c r="C155" s="86" t="s">
        <v>69</v>
      </c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8"/>
      <c r="P155" s="89" t="s">
        <v>2</v>
      </c>
      <c r="Q155" s="90"/>
      <c r="R155" s="6"/>
      <c r="S155" s="46">
        <v>42798</v>
      </c>
    </row>
    <row r="156" spans="1:19" ht="15.75">
      <c r="A156" s="4" t="s">
        <v>3</v>
      </c>
      <c r="B156" s="8"/>
      <c r="C156" s="75" t="s">
        <v>83</v>
      </c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7"/>
      <c r="P156" s="91" t="s">
        <v>4</v>
      </c>
      <c r="Q156" s="92"/>
      <c r="R156" s="9" t="s">
        <v>29</v>
      </c>
      <c r="S156" s="7"/>
    </row>
    <row r="157" spans="1:19" ht="15.75" thickBot="1">
      <c r="A157" s="10" t="s">
        <v>5</v>
      </c>
      <c r="B157" s="11"/>
      <c r="C157" s="93" t="s">
        <v>55</v>
      </c>
      <c r="D157" s="94"/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5"/>
      <c r="P157" s="12"/>
      <c r="Q157" s="13"/>
      <c r="R157" s="14"/>
      <c r="S157" s="15" t="s">
        <v>56</v>
      </c>
    </row>
    <row r="158" spans="1:19" ht="15.75">
      <c r="A158" s="16"/>
      <c r="B158" s="17" t="s">
        <v>6</v>
      </c>
      <c r="C158" s="17" t="s">
        <v>7</v>
      </c>
      <c r="D158" s="96" t="s">
        <v>8</v>
      </c>
      <c r="E158" s="97"/>
      <c r="F158" s="97"/>
      <c r="G158" s="97"/>
      <c r="H158" s="97"/>
      <c r="I158" s="97"/>
      <c r="J158" s="97"/>
      <c r="K158" s="97"/>
      <c r="L158" s="98"/>
      <c r="M158" s="81" t="s">
        <v>9</v>
      </c>
      <c r="N158" s="82"/>
      <c r="O158" s="81" t="s">
        <v>10</v>
      </c>
      <c r="P158" s="82"/>
      <c r="Q158" s="81" t="s">
        <v>11</v>
      </c>
      <c r="R158" s="82"/>
      <c r="S158" s="18" t="s">
        <v>12</v>
      </c>
    </row>
    <row r="159" spans="1:19" ht="16.5" thickBot="1">
      <c r="A159" s="19"/>
      <c r="B159" s="20"/>
      <c r="C159" s="21"/>
      <c r="D159" s="72">
        <v>1</v>
      </c>
      <c r="E159" s="73"/>
      <c r="F159" s="74"/>
      <c r="G159" s="72">
        <v>2</v>
      </c>
      <c r="H159" s="73"/>
      <c r="I159" s="74"/>
      <c r="J159" s="49">
        <v>3</v>
      </c>
      <c r="K159" s="50"/>
      <c r="L159" s="51"/>
      <c r="M159" s="22"/>
      <c r="N159" s="23"/>
      <c r="O159" s="22"/>
      <c r="P159" s="23"/>
      <c r="Q159" s="22"/>
      <c r="R159" s="23"/>
      <c r="S159" s="24"/>
    </row>
    <row r="160" spans="1:19" ht="25.5" thickTop="1" thickBot="1">
      <c r="A160" s="25" t="s">
        <v>13</v>
      </c>
      <c r="B160" s="52" t="s">
        <v>71</v>
      </c>
      <c r="C160" s="53" t="s">
        <v>98</v>
      </c>
      <c r="D160" s="54">
        <v>7</v>
      </c>
      <c r="E160" s="55" t="s">
        <v>14</v>
      </c>
      <c r="F160" s="56">
        <v>11</v>
      </c>
      <c r="G160" s="54">
        <v>11</v>
      </c>
      <c r="H160" s="55" t="s">
        <v>14</v>
      </c>
      <c r="I160" s="56">
        <v>7</v>
      </c>
      <c r="J160" s="54"/>
      <c r="K160" s="55" t="s">
        <v>14</v>
      </c>
      <c r="L160" s="56"/>
      <c r="M160" s="57">
        <f t="shared" ref="M160:M167" si="40">D160+G160+J160</f>
        <v>18</v>
      </c>
      <c r="N160" s="58">
        <f t="shared" ref="N160:N167" si="41">F160+I160+L160</f>
        <v>18</v>
      </c>
      <c r="O160" s="59">
        <f t="shared" ref="O160:O166" si="42">IF(D160&gt;F160,1,0)+IF(G160&gt;I160,1,0)+IF(J160&gt;L160,1,0)</f>
        <v>1</v>
      </c>
      <c r="P160" s="69">
        <f t="shared" ref="P160:P166" si="43">IF(D160&lt;F160,1,0)+IF(G160&lt;I160,1,0)+IF(J160&lt;L160,1,0)</f>
        <v>1</v>
      </c>
      <c r="Q160" s="56">
        <f>IF(O160=1,1,0)</f>
        <v>1</v>
      </c>
      <c r="R160" s="56">
        <f>IF(P160=1,1,0)</f>
        <v>1</v>
      </c>
      <c r="S160" s="26"/>
    </row>
    <row r="161" spans="1:19" ht="25.5" thickTop="1" thickBot="1">
      <c r="A161" s="25" t="s">
        <v>15</v>
      </c>
      <c r="B161" s="52" t="s">
        <v>72</v>
      </c>
      <c r="C161" s="53" t="s">
        <v>99</v>
      </c>
      <c r="D161" s="54">
        <v>11</v>
      </c>
      <c r="E161" s="55" t="s">
        <v>14</v>
      </c>
      <c r="F161" s="56">
        <v>7</v>
      </c>
      <c r="G161" s="54">
        <v>11</v>
      </c>
      <c r="H161" s="54" t="s">
        <v>14</v>
      </c>
      <c r="I161" s="56">
        <v>4</v>
      </c>
      <c r="J161" s="54"/>
      <c r="K161" s="54" t="s">
        <v>14</v>
      </c>
      <c r="L161" s="56"/>
      <c r="M161" s="57">
        <f t="shared" si="40"/>
        <v>22</v>
      </c>
      <c r="N161" s="58">
        <f t="shared" si="41"/>
        <v>11</v>
      </c>
      <c r="O161" s="59">
        <f t="shared" si="42"/>
        <v>2</v>
      </c>
      <c r="P161" s="70">
        <f t="shared" si="43"/>
        <v>0</v>
      </c>
      <c r="Q161" s="56">
        <v>2</v>
      </c>
      <c r="R161" s="56">
        <f t="shared" ref="R161:R167" si="44">IF(P161=1,1,0)</f>
        <v>0</v>
      </c>
      <c r="S161" s="26"/>
    </row>
    <row r="162" spans="1:19" ht="25.5" thickTop="1" thickBot="1">
      <c r="A162" s="25" t="s">
        <v>16</v>
      </c>
      <c r="B162" s="52" t="s">
        <v>73</v>
      </c>
      <c r="C162" s="53" t="s">
        <v>84</v>
      </c>
      <c r="D162" s="54">
        <v>8</v>
      </c>
      <c r="E162" s="55" t="s">
        <v>14</v>
      </c>
      <c r="F162" s="56">
        <v>11</v>
      </c>
      <c r="G162" s="54">
        <v>11</v>
      </c>
      <c r="H162" s="54" t="s">
        <v>14</v>
      </c>
      <c r="I162" s="56">
        <v>4</v>
      </c>
      <c r="J162" s="54"/>
      <c r="K162" s="54" t="s">
        <v>14</v>
      </c>
      <c r="L162" s="56"/>
      <c r="M162" s="57">
        <f t="shared" si="40"/>
        <v>19</v>
      </c>
      <c r="N162" s="58">
        <f t="shared" si="41"/>
        <v>15</v>
      </c>
      <c r="O162" s="59">
        <f t="shared" si="42"/>
        <v>1</v>
      </c>
      <c r="P162" s="70">
        <f t="shared" si="43"/>
        <v>1</v>
      </c>
      <c r="Q162" s="56">
        <f t="shared" ref="Q162" si="45">IF(O162=1,1,0)</f>
        <v>1</v>
      </c>
      <c r="R162" s="56">
        <f t="shared" si="44"/>
        <v>1</v>
      </c>
      <c r="S162" s="26"/>
    </row>
    <row r="163" spans="1:19" ht="25.5" thickTop="1" thickBot="1">
      <c r="A163" s="25" t="s">
        <v>17</v>
      </c>
      <c r="B163" s="52" t="s">
        <v>74</v>
      </c>
      <c r="C163" s="53" t="s">
        <v>85</v>
      </c>
      <c r="D163" s="54">
        <v>11</v>
      </c>
      <c r="E163" s="55" t="s">
        <v>14</v>
      </c>
      <c r="F163" s="56">
        <v>4</v>
      </c>
      <c r="G163" s="54">
        <v>11</v>
      </c>
      <c r="H163" s="54" t="s">
        <v>14</v>
      </c>
      <c r="I163" s="56">
        <v>5</v>
      </c>
      <c r="J163" s="54"/>
      <c r="K163" s="54" t="s">
        <v>14</v>
      </c>
      <c r="L163" s="56"/>
      <c r="M163" s="57">
        <f t="shared" si="40"/>
        <v>22</v>
      </c>
      <c r="N163" s="58">
        <f t="shared" si="41"/>
        <v>9</v>
      </c>
      <c r="O163" s="59">
        <f t="shared" si="42"/>
        <v>2</v>
      </c>
      <c r="P163" s="70">
        <f t="shared" si="43"/>
        <v>0</v>
      </c>
      <c r="Q163" s="56">
        <v>2</v>
      </c>
      <c r="R163" s="56">
        <f t="shared" si="44"/>
        <v>0</v>
      </c>
      <c r="S163" s="26"/>
    </row>
    <row r="164" spans="1:19" ht="25.5" thickTop="1" thickBot="1">
      <c r="A164" s="25" t="s">
        <v>18</v>
      </c>
      <c r="B164" s="60" t="s">
        <v>75</v>
      </c>
      <c r="C164" s="60" t="s">
        <v>100</v>
      </c>
      <c r="D164" s="54">
        <v>11</v>
      </c>
      <c r="E164" s="55" t="s">
        <v>14</v>
      </c>
      <c r="F164" s="56">
        <v>5</v>
      </c>
      <c r="G164" s="54">
        <v>11</v>
      </c>
      <c r="H164" s="54" t="s">
        <v>14</v>
      </c>
      <c r="I164" s="56">
        <v>6</v>
      </c>
      <c r="J164" s="54"/>
      <c r="K164" s="54" t="s">
        <v>14</v>
      </c>
      <c r="L164" s="56"/>
      <c r="M164" s="57">
        <f t="shared" si="40"/>
        <v>22</v>
      </c>
      <c r="N164" s="58">
        <f t="shared" si="41"/>
        <v>11</v>
      </c>
      <c r="O164" s="59">
        <f t="shared" si="42"/>
        <v>2</v>
      </c>
      <c r="P164" s="70">
        <f t="shared" si="43"/>
        <v>0</v>
      </c>
      <c r="Q164" s="56">
        <v>2</v>
      </c>
      <c r="R164" s="56">
        <f t="shared" si="44"/>
        <v>0</v>
      </c>
      <c r="S164" s="26"/>
    </row>
    <row r="165" spans="1:19" ht="25.5" thickTop="1" thickBot="1">
      <c r="A165" s="25" t="s">
        <v>19</v>
      </c>
      <c r="B165" s="60" t="s">
        <v>89</v>
      </c>
      <c r="C165" s="60" t="s">
        <v>101</v>
      </c>
      <c r="D165" s="54">
        <v>11</v>
      </c>
      <c r="E165" s="55" t="s">
        <v>14</v>
      </c>
      <c r="F165" s="56">
        <v>6</v>
      </c>
      <c r="G165" s="54">
        <v>11</v>
      </c>
      <c r="H165" s="54" t="s">
        <v>14</v>
      </c>
      <c r="I165" s="56">
        <v>8</v>
      </c>
      <c r="J165" s="54"/>
      <c r="K165" s="54" t="s">
        <v>14</v>
      </c>
      <c r="L165" s="56"/>
      <c r="M165" s="57">
        <f t="shared" si="40"/>
        <v>22</v>
      </c>
      <c r="N165" s="58">
        <f t="shared" si="41"/>
        <v>14</v>
      </c>
      <c r="O165" s="59">
        <f t="shared" si="42"/>
        <v>2</v>
      </c>
      <c r="P165" s="70">
        <f t="shared" si="43"/>
        <v>0</v>
      </c>
      <c r="Q165" s="56">
        <v>2</v>
      </c>
      <c r="R165" s="56">
        <f t="shared" si="44"/>
        <v>0</v>
      </c>
      <c r="S165" s="26"/>
    </row>
    <row r="166" spans="1:19" ht="25.5" thickTop="1" thickBot="1">
      <c r="A166" s="45" t="s">
        <v>20</v>
      </c>
      <c r="B166" s="61" t="s">
        <v>94</v>
      </c>
      <c r="C166" s="61" t="s">
        <v>102</v>
      </c>
      <c r="D166" s="54">
        <v>11</v>
      </c>
      <c r="E166" s="55" t="s">
        <v>14</v>
      </c>
      <c r="F166" s="56">
        <v>8</v>
      </c>
      <c r="G166" s="62">
        <v>11</v>
      </c>
      <c r="H166" s="63"/>
      <c r="I166" s="64">
        <v>7</v>
      </c>
      <c r="J166" s="62"/>
      <c r="K166" s="63"/>
      <c r="L166" s="64"/>
      <c r="M166" s="57">
        <f t="shared" si="40"/>
        <v>22</v>
      </c>
      <c r="N166" s="58">
        <f t="shared" si="41"/>
        <v>15</v>
      </c>
      <c r="O166" s="59">
        <f t="shared" si="42"/>
        <v>2</v>
      </c>
      <c r="P166" s="70">
        <f t="shared" si="43"/>
        <v>0</v>
      </c>
      <c r="Q166" s="56">
        <v>2</v>
      </c>
      <c r="R166" s="56">
        <f t="shared" si="44"/>
        <v>0</v>
      </c>
      <c r="S166" s="44"/>
    </row>
    <row r="167" spans="1:19" ht="25.5" thickTop="1" thickBot="1">
      <c r="A167" s="27" t="s">
        <v>20</v>
      </c>
      <c r="B167" s="65" t="s">
        <v>95</v>
      </c>
      <c r="C167" s="65" t="s">
        <v>103</v>
      </c>
      <c r="D167" s="54">
        <v>11</v>
      </c>
      <c r="E167" s="55" t="s">
        <v>14</v>
      </c>
      <c r="F167" s="56">
        <v>3</v>
      </c>
      <c r="G167" s="66">
        <v>11</v>
      </c>
      <c r="H167" s="67" t="s">
        <v>14</v>
      </c>
      <c r="I167" s="68">
        <v>6</v>
      </c>
      <c r="J167" s="66"/>
      <c r="K167" s="67" t="s">
        <v>14</v>
      </c>
      <c r="L167" s="68"/>
      <c r="M167" s="57">
        <f t="shared" si="40"/>
        <v>22</v>
      </c>
      <c r="N167" s="58">
        <f t="shared" si="41"/>
        <v>9</v>
      </c>
      <c r="O167" s="59">
        <f>IF(D167&gt;F167,1,0)+IF(G167&gt;I167,1,0)+IF(J167&gt;L167,1,0)</f>
        <v>2</v>
      </c>
      <c r="P167" s="71">
        <f>IF(D167&lt;F167,1,0)+IF(G167&lt;I167,1,0)+IF(J167&lt;L167,1,0)</f>
        <v>0</v>
      </c>
      <c r="Q167" s="56">
        <v>2</v>
      </c>
      <c r="R167" s="56">
        <f t="shared" si="44"/>
        <v>0</v>
      </c>
      <c r="S167" s="28"/>
    </row>
    <row r="168" spans="1:19" ht="27" thickBot="1">
      <c r="A168" s="29" t="s">
        <v>21</v>
      </c>
      <c r="B168" s="78" t="s">
        <v>112</v>
      </c>
      <c r="C168" s="78"/>
      <c r="D168" s="78"/>
      <c r="E168" s="78"/>
      <c r="F168" s="78"/>
      <c r="G168" s="78"/>
      <c r="H168" s="78"/>
      <c r="I168" s="78"/>
      <c r="J168" s="78"/>
      <c r="K168" s="78"/>
      <c r="L168" s="79"/>
      <c r="M168" s="30">
        <f t="shared" ref="M168:R168" si="46">SUM(M160:M167)</f>
        <v>169</v>
      </c>
      <c r="N168" s="31">
        <f t="shared" si="46"/>
        <v>102</v>
      </c>
      <c r="O168" s="30">
        <f t="shared" si="46"/>
        <v>14</v>
      </c>
      <c r="P168" s="32">
        <f t="shared" si="46"/>
        <v>2</v>
      </c>
      <c r="Q168" s="30">
        <f t="shared" si="46"/>
        <v>14</v>
      </c>
      <c r="R168" s="31">
        <f t="shared" si="46"/>
        <v>2</v>
      </c>
      <c r="S168" s="33"/>
    </row>
    <row r="169" spans="1:19">
      <c r="A169" s="34" t="s">
        <v>22</v>
      </c>
      <c r="B169" s="35"/>
      <c r="C169" s="35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7" t="s">
        <v>23</v>
      </c>
    </row>
    <row r="170" spans="1:19">
      <c r="A170" s="38" t="s">
        <v>26</v>
      </c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</row>
    <row r="171" spans="1:19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</row>
    <row r="172" spans="1:19">
      <c r="A172" s="39"/>
      <c r="B172" s="35" t="s">
        <v>28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</row>
    <row r="173" spans="1:19" ht="15.75">
      <c r="A173" s="40"/>
      <c r="B173" s="35" t="s">
        <v>27</v>
      </c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</row>
    <row r="174" spans="1:19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</row>
    <row r="175" spans="1:19">
      <c r="A175" s="41" t="s">
        <v>24</v>
      </c>
      <c r="B175" s="35"/>
      <c r="C175" s="42"/>
      <c r="D175" s="41" t="s">
        <v>25</v>
      </c>
      <c r="E175" s="41"/>
      <c r="F175" s="41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</row>
    <row r="176" spans="1:19">
      <c r="A176" s="41"/>
      <c r="B176" s="35"/>
      <c r="C176" s="42"/>
      <c r="D176" s="41"/>
      <c r="E176" s="41"/>
      <c r="F176" s="41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</row>
    <row r="177" spans="1:19">
      <c r="A177" s="41"/>
      <c r="B177" s="35"/>
      <c r="C177" s="42"/>
      <c r="D177" s="41"/>
      <c r="E177" s="41"/>
      <c r="F177" s="41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</row>
    <row r="178" spans="1:19" ht="27" thickBot="1">
      <c r="A178" s="80" t="s">
        <v>39</v>
      </c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</row>
    <row r="179" spans="1:19" ht="15.75" thickBot="1">
      <c r="A179" s="2" t="s">
        <v>0</v>
      </c>
      <c r="B179" s="3"/>
      <c r="C179" s="83" t="s">
        <v>40</v>
      </c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5"/>
    </row>
    <row r="180" spans="1:19" ht="16.5" thickTop="1">
      <c r="A180" s="4" t="s">
        <v>1</v>
      </c>
      <c r="B180" s="5"/>
      <c r="C180" s="86" t="s">
        <v>70</v>
      </c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8"/>
      <c r="P180" s="89" t="s">
        <v>2</v>
      </c>
      <c r="Q180" s="90"/>
      <c r="R180" s="6"/>
      <c r="S180" s="46">
        <v>42798</v>
      </c>
    </row>
    <row r="181" spans="1:19" ht="15.75">
      <c r="A181" s="4" t="s">
        <v>3</v>
      </c>
      <c r="B181" s="8"/>
      <c r="C181" s="75" t="s">
        <v>58</v>
      </c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7"/>
      <c r="P181" s="91" t="s">
        <v>4</v>
      </c>
      <c r="Q181" s="92"/>
      <c r="R181" s="9" t="s">
        <v>29</v>
      </c>
      <c r="S181" s="7"/>
    </row>
    <row r="182" spans="1:19" ht="15.75" thickBot="1">
      <c r="A182" s="10" t="s">
        <v>5</v>
      </c>
      <c r="B182" s="11"/>
      <c r="C182" s="93" t="s">
        <v>55</v>
      </c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5"/>
      <c r="P182" s="12"/>
      <c r="Q182" s="13"/>
      <c r="R182" s="14"/>
      <c r="S182" s="15" t="s">
        <v>56</v>
      </c>
    </row>
    <row r="183" spans="1:19" ht="15.75">
      <c r="A183" s="16"/>
      <c r="B183" s="17" t="s">
        <v>6</v>
      </c>
      <c r="C183" s="17" t="s">
        <v>7</v>
      </c>
      <c r="D183" s="96" t="s">
        <v>8</v>
      </c>
      <c r="E183" s="97"/>
      <c r="F183" s="97"/>
      <c r="G183" s="97"/>
      <c r="H183" s="97"/>
      <c r="I183" s="97"/>
      <c r="J183" s="97"/>
      <c r="K183" s="97"/>
      <c r="L183" s="98"/>
      <c r="M183" s="81" t="s">
        <v>9</v>
      </c>
      <c r="N183" s="82"/>
      <c r="O183" s="81" t="s">
        <v>10</v>
      </c>
      <c r="P183" s="82"/>
      <c r="Q183" s="81" t="s">
        <v>11</v>
      </c>
      <c r="R183" s="82"/>
      <c r="S183" s="18" t="s">
        <v>12</v>
      </c>
    </row>
    <row r="184" spans="1:19" ht="16.5" thickBot="1">
      <c r="A184" s="19"/>
      <c r="B184" s="20"/>
      <c r="C184" s="21"/>
      <c r="D184" s="72">
        <v>1</v>
      </c>
      <c r="E184" s="73"/>
      <c r="F184" s="74"/>
      <c r="G184" s="72">
        <v>2</v>
      </c>
      <c r="H184" s="73"/>
      <c r="I184" s="74"/>
      <c r="J184" s="49">
        <v>3</v>
      </c>
      <c r="K184" s="50"/>
      <c r="L184" s="51"/>
      <c r="M184" s="22"/>
      <c r="N184" s="23"/>
      <c r="O184" s="22"/>
      <c r="P184" s="23"/>
      <c r="Q184" s="22"/>
      <c r="R184" s="23"/>
      <c r="S184" s="24"/>
    </row>
    <row r="185" spans="1:19" ht="25.5" thickTop="1" thickBot="1">
      <c r="A185" s="25" t="s">
        <v>13</v>
      </c>
      <c r="B185" s="53" t="s">
        <v>77</v>
      </c>
      <c r="C185" s="53" t="s">
        <v>105</v>
      </c>
      <c r="D185" s="54">
        <v>11</v>
      </c>
      <c r="E185" s="55" t="s">
        <v>14</v>
      </c>
      <c r="F185" s="56">
        <v>7</v>
      </c>
      <c r="G185" s="54">
        <v>11</v>
      </c>
      <c r="H185" s="55" t="s">
        <v>14</v>
      </c>
      <c r="I185" s="56">
        <v>6</v>
      </c>
      <c r="J185" s="54"/>
      <c r="K185" s="55" t="s">
        <v>14</v>
      </c>
      <c r="L185" s="56"/>
      <c r="M185" s="57">
        <f t="shared" ref="M185:M192" si="47">D185+G185+J185</f>
        <v>22</v>
      </c>
      <c r="N185" s="58">
        <f t="shared" ref="N185:N192" si="48">F185+I185+L185</f>
        <v>13</v>
      </c>
      <c r="O185" s="59">
        <f t="shared" ref="O185:O191" si="49">IF(D185&gt;F185,1,0)+IF(G185&gt;I185,1,0)+IF(J185&gt;L185,1,0)</f>
        <v>2</v>
      </c>
      <c r="P185" s="69">
        <f t="shared" ref="P185:P191" si="50">IF(D185&lt;F185,1,0)+IF(G185&lt;I185,1,0)+IF(J185&lt;L185,1,0)</f>
        <v>0</v>
      </c>
      <c r="Q185" s="56">
        <v>2</v>
      </c>
      <c r="R185" s="56">
        <f>IF(P185=1,1,0)</f>
        <v>0</v>
      </c>
      <c r="S185" s="26"/>
    </row>
    <row r="186" spans="1:19" ht="25.5" thickTop="1" thickBot="1">
      <c r="A186" s="25" t="s">
        <v>15</v>
      </c>
      <c r="B186" s="53" t="s">
        <v>78</v>
      </c>
      <c r="C186" s="53" t="s">
        <v>90</v>
      </c>
      <c r="D186" s="54">
        <v>8</v>
      </c>
      <c r="E186" s="55" t="s">
        <v>14</v>
      </c>
      <c r="F186" s="56">
        <v>11</v>
      </c>
      <c r="G186" s="54">
        <v>5</v>
      </c>
      <c r="H186" s="54" t="s">
        <v>14</v>
      </c>
      <c r="I186" s="56">
        <v>11</v>
      </c>
      <c r="J186" s="54"/>
      <c r="K186" s="54" t="s">
        <v>14</v>
      </c>
      <c r="L186" s="56"/>
      <c r="M186" s="57">
        <f t="shared" si="47"/>
        <v>13</v>
      </c>
      <c r="N186" s="58">
        <f t="shared" si="48"/>
        <v>22</v>
      </c>
      <c r="O186" s="59">
        <f t="shared" si="49"/>
        <v>0</v>
      </c>
      <c r="P186" s="70">
        <f t="shared" si="50"/>
        <v>2</v>
      </c>
      <c r="Q186" s="56">
        <f t="shared" ref="Q186:Q192" si="51">IF(O186=1,1,0)</f>
        <v>0</v>
      </c>
      <c r="R186" s="56">
        <v>2</v>
      </c>
      <c r="S186" s="26"/>
    </row>
    <row r="187" spans="1:19" ht="25.5" thickTop="1" thickBot="1">
      <c r="A187" s="25" t="s">
        <v>16</v>
      </c>
      <c r="B187" s="53" t="s">
        <v>79</v>
      </c>
      <c r="C187" s="53" t="s">
        <v>66</v>
      </c>
      <c r="D187" s="54">
        <v>11</v>
      </c>
      <c r="E187" s="55" t="s">
        <v>14</v>
      </c>
      <c r="F187" s="56">
        <v>7</v>
      </c>
      <c r="G187" s="54">
        <v>11</v>
      </c>
      <c r="H187" s="54" t="s">
        <v>14</v>
      </c>
      <c r="I187" s="56">
        <v>4</v>
      </c>
      <c r="J187" s="54"/>
      <c r="K187" s="54" t="s">
        <v>14</v>
      </c>
      <c r="L187" s="56"/>
      <c r="M187" s="57">
        <f t="shared" si="47"/>
        <v>22</v>
      </c>
      <c r="N187" s="58">
        <f t="shared" si="48"/>
        <v>11</v>
      </c>
      <c r="O187" s="59">
        <f t="shared" si="49"/>
        <v>2</v>
      </c>
      <c r="P187" s="70">
        <f t="shared" si="50"/>
        <v>0</v>
      </c>
      <c r="Q187" s="56">
        <v>2</v>
      </c>
      <c r="R187" s="56">
        <f t="shared" ref="R187:R192" si="52">IF(P187=1,1,0)</f>
        <v>0</v>
      </c>
      <c r="S187" s="26"/>
    </row>
    <row r="188" spans="1:19" ht="25.5" thickTop="1" thickBot="1">
      <c r="A188" s="25" t="s">
        <v>17</v>
      </c>
      <c r="B188" s="53" t="s">
        <v>80</v>
      </c>
      <c r="C188" s="53" t="s">
        <v>67</v>
      </c>
      <c r="D188" s="54">
        <v>11</v>
      </c>
      <c r="E188" s="55" t="s">
        <v>14</v>
      </c>
      <c r="F188" s="56">
        <v>8</v>
      </c>
      <c r="G188" s="54">
        <v>11</v>
      </c>
      <c r="H188" s="54" t="s">
        <v>14</v>
      </c>
      <c r="I188" s="56">
        <v>10</v>
      </c>
      <c r="J188" s="54"/>
      <c r="K188" s="54" t="s">
        <v>14</v>
      </c>
      <c r="L188" s="56"/>
      <c r="M188" s="57">
        <f t="shared" si="47"/>
        <v>22</v>
      </c>
      <c r="N188" s="58">
        <f t="shared" si="48"/>
        <v>18</v>
      </c>
      <c r="O188" s="59">
        <f t="shared" si="49"/>
        <v>2</v>
      </c>
      <c r="P188" s="70">
        <f t="shared" si="50"/>
        <v>0</v>
      </c>
      <c r="Q188" s="56">
        <v>2</v>
      </c>
      <c r="R188" s="56">
        <f t="shared" si="52"/>
        <v>0</v>
      </c>
      <c r="S188" s="26"/>
    </row>
    <row r="189" spans="1:19" ht="25.5" thickTop="1" thickBot="1">
      <c r="A189" s="25" t="s">
        <v>18</v>
      </c>
      <c r="B189" s="60" t="s">
        <v>81</v>
      </c>
      <c r="C189" s="60" t="s">
        <v>106</v>
      </c>
      <c r="D189" s="54">
        <v>11</v>
      </c>
      <c r="E189" s="55" t="s">
        <v>14</v>
      </c>
      <c r="F189" s="56">
        <v>5</v>
      </c>
      <c r="G189" s="54">
        <v>11</v>
      </c>
      <c r="H189" s="54" t="s">
        <v>14</v>
      </c>
      <c r="I189" s="56">
        <v>10</v>
      </c>
      <c r="J189" s="54"/>
      <c r="K189" s="54" t="s">
        <v>14</v>
      </c>
      <c r="L189" s="56"/>
      <c r="M189" s="57">
        <f t="shared" si="47"/>
        <v>22</v>
      </c>
      <c r="N189" s="58">
        <f t="shared" si="48"/>
        <v>15</v>
      </c>
      <c r="O189" s="59">
        <f t="shared" si="49"/>
        <v>2</v>
      </c>
      <c r="P189" s="70">
        <f t="shared" si="50"/>
        <v>0</v>
      </c>
      <c r="Q189" s="56">
        <v>2</v>
      </c>
      <c r="R189" s="56">
        <f t="shared" si="52"/>
        <v>0</v>
      </c>
      <c r="S189" s="26"/>
    </row>
    <row r="190" spans="1:19" ht="25.5" thickTop="1" thickBot="1">
      <c r="A190" s="25" t="s">
        <v>19</v>
      </c>
      <c r="B190" s="60" t="s">
        <v>82</v>
      </c>
      <c r="C190" s="60" t="s">
        <v>68</v>
      </c>
      <c r="D190" s="54">
        <v>11</v>
      </c>
      <c r="E190" s="55" t="s">
        <v>14</v>
      </c>
      <c r="F190" s="56">
        <v>5</v>
      </c>
      <c r="G190" s="54">
        <v>11</v>
      </c>
      <c r="H190" s="54" t="s">
        <v>14</v>
      </c>
      <c r="I190" s="56">
        <v>8</v>
      </c>
      <c r="J190" s="54"/>
      <c r="K190" s="54" t="s">
        <v>14</v>
      </c>
      <c r="L190" s="56"/>
      <c r="M190" s="57">
        <f t="shared" si="47"/>
        <v>22</v>
      </c>
      <c r="N190" s="58">
        <f t="shared" si="48"/>
        <v>13</v>
      </c>
      <c r="O190" s="59">
        <f t="shared" si="49"/>
        <v>2</v>
      </c>
      <c r="P190" s="70">
        <f t="shared" si="50"/>
        <v>0</v>
      </c>
      <c r="Q190" s="56">
        <v>2</v>
      </c>
      <c r="R190" s="56">
        <f t="shared" si="52"/>
        <v>0</v>
      </c>
      <c r="S190" s="26"/>
    </row>
    <row r="191" spans="1:19" ht="25.5" thickTop="1" thickBot="1">
      <c r="A191" s="45" t="s">
        <v>20</v>
      </c>
      <c r="B191" s="61" t="s">
        <v>96</v>
      </c>
      <c r="C191" s="61" t="s">
        <v>92</v>
      </c>
      <c r="D191" s="54">
        <v>11</v>
      </c>
      <c r="E191" s="55" t="s">
        <v>14</v>
      </c>
      <c r="F191" s="56">
        <v>8</v>
      </c>
      <c r="G191" s="62">
        <v>11</v>
      </c>
      <c r="H191" s="63"/>
      <c r="I191" s="64">
        <v>7</v>
      </c>
      <c r="J191" s="62"/>
      <c r="K191" s="63"/>
      <c r="L191" s="64"/>
      <c r="M191" s="57">
        <f t="shared" si="47"/>
        <v>22</v>
      </c>
      <c r="N191" s="58">
        <f t="shared" si="48"/>
        <v>15</v>
      </c>
      <c r="O191" s="59">
        <f t="shared" si="49"/>
        <v>2</v>
      </c>
      <c r="P191" s="70">
        <f t="shared" si="50"/>
        <v>0</v>
      </c>
      <c r="Q191" s="56">
        <v>2</v>
      </c>
      <c r="R191" s="56">
        <f t="shared" si="52"/>
        <v>0</v>
      </c>
      <c r="S191" s="44"/>
    </row>
    <row r="192" spans="1:19" ht="25.5" thickTop="1" thickBot="1">
      <c r="A192" s="27" t="s">
        <v>20</v>
      </c>
      <c r="B192" s="65" t="s">
        <v>97</v>
      </c>
      <c r="C192" s="65" t="s">
        <v>93</v>
      </c>
      <c r="D192" s="54">
        <v>6</v>
      </c>
      <c r="E192" s="55" t="s">
        <v>14</v>
      </c>
      <c r="F192" s="56">
        <v>11</v>
      </c>
      <c r="G192" s="66">
        <v>11</v>
      </c>
      <c r="H192" s="67" t="s">
        <v>14</v>
      </c>
      <c r="I192" s="68">
        <v>7</v>
      </c>
      <c r="J192" s="66"/>
      <c r="K192" s="67" t="s">
        <v>14</v>
      </c>
      <c r="L192" s="68"/>
      <c r="M192" s="57">
        <f t="shared" si="47"/>
        <v>17</v>
      </c>
      <c r="N192" s="58">
        <f t="shared" si="48"/>
        <v>18</v>
      </c>
      <c r="O192" s="59">
        <f>IF(D192&gt;F192,1,0)+IF(G192&gt;I192,1,0)+IF(J192&gt;L192,1,0)</f>
        <v>1</v>
      </c>
      <c r="P192" s="71">
        <f>IF(D192&lt;F192,1,0)+IF(G192&lt;I192,1,0)+IF(J192&lt;L192,1,0)</f>
        <v>1</v>
      </c>
      <c r="Q192" s="56">
        <f t="shared" si="51"/>
        <v>1</v>
      </c>
      <c r="R192" s="56">
        <f t="shared" si="52"/>
        <v>1</v>
      </c>
      <c r="S192" s="28"/>
    </row>
    <row r="193" spans="1:19" ht="27" thickBot="1">
      <c r="A193" s="29" t="s">
        <v>21</v>
      </c>
      <c r="B193" s="78" t="s">
        <v>70</v>
      </c>
      <c r="C193" s="78"/>
      <c r="D193" s="78"/>
      <c r="E193" s="78"/>
      <c r="F193" s="78"/>
      <c r="G193" s="78"/>
      <c r="H193" s="78"/>
      <c r="I193" s="78"/>
      <c r="J193" s="78"/>
      <c r="K193" s="78"/>
      <c r="L193" s="79"/>
      <c r="M193" s="30">
        <f t="shared" ref="M193:R193" si="53">SUM(M185:M192)</f>
        <v>162</v>
      </c>
      <c r="N193" s="31">
        <f t="shared" si="53"/>
        <v>125</v>
      </c>
      <c r="O193" s="30">
        <f t="shared" si="53"/>
        <v>13</v>
      </c>
      <c r="P193" s="32">
        <f t="shared" si="53"/>
        <v>3</v>
      </c>
      <c r="Q193" s="30">
        <f t="shared" si="53"/>
        <v>13</v>
      </c>
      <c r="R193" s="31">
        <f t="shared" si="53"/>
        <v>3</v>
      </c>
      <c r="S193" s="33"/>
    </row>
    <row r="194" spans="1:19">
      <c r="A194" s="34" t="s">
        <v>22</v>
      </c>
      <c r="B194" s="35"/>
      <c r="C194" s="35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7" t="s">
        <v>23</v>
      </c>
    </row>
    <row r="195" spans="1:19">
      <c r="A195" s="38" t="s">
        <v>26</v>
      </c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</row>
    <row r="196" spans="1:19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</row>
    <row r="197" spans="1:19">
      <c r="A197" s="39"/>
      <c r="B197" s="35" t="s">
        <v>28</v>
      </c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</row>
    <row r="198" spans="1:19" ht="15.75">
      <c r="A198" s="40"/>
      <c r="B198" s="35" t="s">
        <v>27</v>
      </c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</row>
    <row r="199" spans="1:19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</row>
    <row r="200" spans="1:19">
      <c r="A200" s="41" t="s">
        <v>24</v>
      </c>
      <c r="B200" s="35"/>
      <c r="C200" s="42"/>
      <c r="D200" s="41" t="s">
        <v>25</v>
      </c>
      <c r="E200" s="41"/>
      <c r="F200" s="41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</row>
    <row r="203" spans="1:19" ht="27" thickBot="1">
      <c r="A203" s="80" t="s">
        <v>39</v>
      </c>
      <c r="B203" s="80"/>
      <c r="C203" s="80"/>
      <c r="D203" s="80"/>
      <c r="E203" s="80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</row>
    <row r="204" spans="1:19" ht="15.75" thickBot="1">
      <c r="A204" s="2" t="s">
        <v>0</v>
      </c>
      <c r="B204" s="3"/>
      <c r="C204" s="83" t="s">
        <v>40</v>
      </c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5"/>
    </row>
    <row r="205" spans="1:19" ht="16.5" thickTop="1">
      <c r="A205" s="4" t="s">
        <v>1</v>
      </c>
      <c r="B205" s="5"/>
      <c r="C205" s="86" t="s">
        <v>57</v>
      </c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8"/>
      <c r="P205" s="89" t="s">
        <v>2</v>
      </c>
      <c r="Q205" s="90"/>
      <c r="R205" s="6"/>
      <c r="S205" s="46">
        <v>42798</v>
      </c>
    </row>
    <row r="206" spans="1:19" ht="15.75">
      <c r="A206" s="4" t="s">
        <v>3</v>
      </c>
      <c r="B206" s="8"/>
      <c r="C206" s="75" t="s">
        <v>69</v>
      </c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7"/>
      <c r="P206" s="91" t="s">
        <v>4</v>
      </c>
      <c r="Q206" s="92"/>
      <c r="R206" s="9" t="s">
        <v>29</v>
      </c>
      <c r="S206" s="7"/>
    </row>
    <row r="207" spans="1:19" ht="15.75" thickBot="1">
      <c r="A207" s="10" t="s">
        <v>5</v>
      </c>
      <c r="B207" s="11"/>
      <c r="C207" s="93" t="s">
        <v>55</v>
      </c>
      <c r="D207" s="94"/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5"/>
      <c r="P207" s="12"/>
      <c r="Q207" s="13"/>
      <c r="R207" s="14"/>
      <c r="S207" s="15" t="s">
        <v>56</v>
      </c>
    </row>
    <row r="208" spans="1:19" ht="15.75">
      <c r="A208" s="16"/>
      <c r="B208" s="17" t="s">
        <v>6</v>
      </c>
      <c r="C208" s="17" t="s">
        <v>7</v>
      </c>
      <c r="D208" s="96" t="s">
        <v>8</v>
      </c>
      <c r="E208" s="97"/>
      <c r="F208" s="97"/>
      <c r="G208" s="97"/>
      <c r="H208" s="97"/>
      <c r="I208" s="97"/>
      <c r="J208" s="97"/>
      <c r="K208" s="97"/>
      <c r="L208" s="98"/>
      <c r="M208" s="81" t="s">
        <v>9</v>
      </c>
      <c r="N208" s="82"/>
      <c r="O208" s="81" t="s">
        <v>10</v>
      </c>
      <c r="P208" s="82"/>
      <c r="Q208" s="81" t="s">
        <v>11</v>
      </c>
      <c r="R208" s="82"/>
      <c r="S208" s="18" t="s">
        <v>12</v>
      </c>
    </row>
    <row r="209" spans="1:19" ht="16.5" thickBot="1">
      <c r="A209" s="19"/>
      <c r="B209" s="20"/>
      <c r="C209" s="21"/>
      <c r="D209" s="72">
        <v>1</v>
      </c>
      <c r="E209" s="73"/>
      <c r="F209" s="74"/>
      <c r="G209" s="72">
        <v>2</v>
      </c>
      <c r="H209" s="73"/>
      <c r="I209" s="74"/>
      <c r="J209" s="49">
        <v>3</v>
      </c>
      <c r="K209" s="50"/>
      <c r="L209" s="51"/>
      <c r="M209" s="22"/>
      <c r="N209" s="23"/>
      <c r="O209" s="22"/>
      <c r="P209" s="23"/>
      <c r="Q209" s="22"/>
      <c r="R209" s="23"/>
      <c r="S209" s="24"/>
    </row>
    <row r="210" spans="1:19" ht="25.5" thickTop="1" thickBot="1">
      <c r="A210" s="25" t="s">
        <v>13</v>
      </c>
      <c r="B210" s="52" t="s">
        <v>59</v>
      </c>
      <c r="C210" s="52" t="s">
        <v>71</v>
      </c>
      <c r="D210" s="54">
        <v>10</v>
      </c>
      <c r="E210" s="55" t="s">
        <v>14</v>
      </c>
      <c r="F210" s="56">
        <v>11</v>
      </c>
      <c r="G210" s="54">
        <v>10</v>
      </c>
      <c r="H210" s="55" t="s">
        <v>14</v>
      </c>
      <c r="I210" s="56">
        <v>11</v>
      </c>
      <c r="J210" s="54"/>
      <c r="K210" s="55" t="s">
        <v>14</v>
      </c>
      <c r="L210" s="56"/>
      <c r="M210" s="57">
        <f t="shared" ref="M210:M217" si="54">D210+G210+J210</f>
        <v>20</v>
      </c>
      <c r="N210" s="58">
        <f t="shared" ref="N210:N217" si="55">F210+I210+L210</f>
        <v>22</v>
      </c>
      <c r="O210" s="59">
        <f t="shared" ref="O210:O216" si="56">IF(D210&gt;F210,1,0)+IF(G210&gt;I210,1,0)+IF(J210&gt;L210,1,0)</f>
        <v>0</v>
      </c>
      <c r="P210" s="69">
        <f t="shared" ref="P210:P216" si="57">IF(D210&lt;F210,1,0)+IF(G210&lt;I210,1,0)+IF(J210&lt;L210,1,0)</f>
        <v>2</v>
      </c>
      <c r="Q210" s="56">
        <f>IF(O210=1,1,0)</f>
        <v>0</v>
      </c>
      <c r="R210" s="56">
        <v>2</v>
      </c>
      <c r="S210" s="26"/>
    </row>
    <row r="211" spans="1:19" ht="25.5" thickTop="1" thickBot="1">
      <c r="A211" s="25" t="s">
        <v>15</v>
      </c>
      <c r="B211" s="52" t="s">
        <v>60</v>
      </c>
      <c r="C211" s="52" t="s">
        <v>72</v>
      </c>
      <c r="D211" s="54">
        <v>5</v>
      </c>
      <c r="E211" s="55" t="s">
        <v>14</v>
      </c>
      <c r="F211" s="56">
        <v>11</v>
      </c>
      <c r="G211" s="54">
        <v>11</v>
      </c>
      <c r="H211" s="54" t="s">
        <v>14</v>
      </c>
      <c r="I211" s="56">
        <v>8</v>
      </c>
      <c r="J211" s="54"/>
      <c r="K211" s="54" t="s">
        <v>14</v>
      </c>
      <c r="L211" s="56"/>
      <c r="M211" s="57">
        <f t="shared" si="54"/>
        <v>16</v>
      </c>
      <c r="N211" s="58">
        <f t="shared" si="55"/>
        <v>19</v>
      </c>
      <c r="O211" s="59">
        <f t="shared" si="56"/>
        <v>1</v>
      </c>
      <c r="P211" s="70">
        <f t="shared" si="57"/>
        <v>1</v>
      </c>
      <c r="Q211" s="56">
        <f t="shared" ref="Q211:Q217" si="58">IF(O211=1,1,0)</f>
        <v>1</v>
      </c>
      <c r="R211" s="56">
        <f t="shared" ref="R211:R216" si="59">IF(P211=1,1,0)</f>
        <v>1</v>
      </c>
      <c r="S211" s="26"/>
    </row>
    <row r="212" spans="1:19" ht="25.5" thickTop="1" thickBot="1">
      <c r="A212" s="25" t="s">
        <v>16</v>
      </c>
      <c r="B212" s="52" t="s">
        <v>61</v>
      </c>
      <c r="C212" s="52" t="s">
        <v>110</v>
      </c>
      <c r="D212" s="54">
        <v>3</v>
      </c>
      <c r="E212" s="55" t="s">
        <v>14</v>
      </c>
      <c r="F212" s="56">
        <v>11</v>
      </c>
      <c r="G212" s="54">
        <v>7</v>
      </c>
      <c r="H212" s="54" t="s">
        <v>14</v>
      </c>
      <c r="I212" s="56">
        <v>11</v>
      </c>
      <c r="J212" s="54"/>
      <c r="K212" s="54" t="s">
        <v>14</v>
      </c>
      <c r="L212" s="56"/>
      <c r="M212" s="57">
        <f t="shared" si="54"/>
        <v>10</v>
      </c>
      <c r="N212" s="58">
        <f t="shared" si="55"/>
        <v>22</v>
      </c>
      <c r="O212" s="59">
        <f t="shared" si="56"/>
        <v>0</v>
      </c>
      <c r="P212" s="70">
        <f t="shared" si="57"/>
        <v>2</v>
      </c>
      <c r="Q212" s="56">
        <f t="shared" si="58"/>
        <v>0</v>
      </c>
      <c r="R212" s="56">
        <v>2</v>
      </c>
      <c r="S212" s="26"/>
    </row>
    <row r="213" spans="1:19" ht="25.5" thickTop="1" thickBot="1">
      <c r="A213" s="25" t="s">
        <v>17</v>
      </c>
      <c r="B213" s="52" t="s">
        <v>62</v>
      </c>
      <c r="C213" s="52" t="s">
        <v>73</v>
      </c>
      <c r="D213" s="54">
        <v>10</v>
      </c>
      <c r="E213" s="55" t="s">
        <v>14</v>
      </c>
      <c r="F213" s="56">
        <v>11</v>
      </c>
      <c r="G213" s="54">
        <v>6</v>
      </c>
      <c r="H213" s="54" t="s">
        <v>14</v>
      </c>
      <c r="I213" s="56">
        <v>11</v>
      </c>
      <c r="J213" s="54"/>
      <c r="K213" s="54" t="s">
        <v>14</v>
      </c>
      <c r="L213" s="56"/>
      <c r="M213" s="57">
        <f t="shared" si="54"/>
        <v>16</v>
      </c>
      <c r="N213" s="58">
        <f t="shared" si="55"/>
        <v>22</v>
      </c>
      <c r="O213" s="59">
        <f t="shared" si="56"/>
        <v>0</v>
      </c>
      <c r="P213" s="70">
        <f t="shared" si="57"/>
        <v>2</v>
      </c>
      <c r="Q213" s="56">
        <f t="shared" si="58"/>
        <v>0</v>
      </c>
      <c r="R213" s="56">
        <v>2</v>
      </c>
      <c r="S213" s="26"/>
    </row>
    <row r="214" spans="1:19" ht="25.5" thickTop="1" thickBot="1">
      <c r="A214" s="25" t="s">
        <v>18</v>
      </c>
      <c r="B214" s="60" t="s">
        <v>63</v>
      </c>
      <c r="C214" s="60" t="s">
        <v>75</v>
      </c>
      <c r="D214" s="54">
        <v>11</v>
      </c>
      <c r="E214" s="55" t="s">
        <v>14</v>
      </c>
      <c r="F214" s="56">
        <v>10</v>
      </c>
      <c r="G214" s="54">
        <v>8</v>
      </c>
      <c r="H214" s="54" t="s">
        <v>14</v>
      </c>
      <c r="I214" s="56">
        <v>11</v>
      </c>
      <c r="J214" s="54"/>
      <c r="K214" s="54" t="s">
        <v>14</v>
      </c>
      <c r="L214" s="56"/>
      <c r="M214" s="57">
        <f t="shared" si="54"/>
        <v>19</v>
      </c>
      <c r="N214" s="58">
        <f t="shared" si="55"/>
        <v>21</v>
      </c>
      <c r="O214" s="59">
        <f t="shared" si="56"/>
        <v>1</v>
      </c>
      <c r="P214" s="70">
        <f t="shared" si="57"/>
        <v>1</v>
      </c>
      <c r="Q214" s="56">
        <f t="shared" si="58"/>
        <v>1</v>
      </c>
      <c r="R214" s="56">
        <f t="shared" si="59"/>
        <v>1</v>
      </c>
      <c r="S214" s="26"/>
    </row>
    <row r="215" spans="1:19" ht="25.5" thickTop="1" thickBot="1">
      <c r="A215" s="25" t="s">
        <v>19</v>
      </c>
      <c r="B215" s="60" t="s">
        <v>64</v>
      </c>
      <c r="C215" s="60" t="s">
        <v>89</v>
      </c>
      <c r="D215" s="54">
        <v>11</v>
      </c>
      <c r="E215" s="55" t="s">
        <v>14</v>
      </c>
      <c r="F215" s="56">
        <v>8</v>
      </c>
      <c r="G215" s="54">
        <v>10</v>
      </c>
      <c r="H215" s="54" t="s">
        <v>14</v>
      </c>
      <c r="I215" s="56">
        <v>11</v>
      </c>
      <c r="J215" s="54"/>
      <c r="K215" s="54" t="s">
        <v>14</v>
      </c>
      <c r="L215" s="56"/>
      <c r="M215" s="57">
        <f t="shared" si="54"/>
        <v>21</v>
      </c>
      <c r="N215" s="58">
        <f t="shared" si="55"/>
        <v>19</v>
      </c>
      <c r="O215" s="59">
        <f t="shared" si="56"/>
        <v>1</v>
      </c>
      <c r="P215" s="70">
        <f t="shared" si="57"/>
        <v>1</v>
      </c>
      <c r="Q215" s="56">
        <f t="shared" si="58"/>
        <v>1</v>
      </c>
      <c r="R215" s="56">
        <f t="shared" si="59"/>
        <v>1</v>
      </c>
      <c r="S215" s="26"/>
    </row>
    <row r="216" spans="1:19" ht="25.5" thickTop="1" thickBot="1">
      <c r="A216" s="45" t="s">
        <v>20</v>
      </c>
      <c r="B216" s="61" t="s">
        <v>87</v>
      </c>
      <c r="C216" s="61" t="s">
        <v>104</v>
      </c>
      <c r="D216" s="54">
        <v>11</v>
      </c>
      <c r="E216" s="55" t="s">
        <v>14</v>
      </c>
      <c r="F216" s="56">
        <v>7</v>
      </c>
      <c r="G216" s="62">
        <v>11</v>
      </c>
      <c r="H216" s="63"/>
      <c r="I216" s="64">
        <v>8</v>
      </c>
      <c r="J216" s="62"/>
      <c r="K216" s="63"/>
      <c r="L216" s="64"/>
      <c r="M216" s="57">
        <f t="shared" si="54"/>
        <v>22</v>
      </c>
      <c r="N216" s="58">
        <f t="shared" si="55"/>
        <v>15</v>
      </c>
      <c r="O216" s="59">
        <f t="shared" si="56"/>
        <v>2</v>
      </c>
      <c r="P216" s="70">
        <f t="shared" si="57"/>
        <v>0</v>
      </c>
      <c r="Q216" s="56">
        <v>2</v>
      </c>
      <c r="R216" s="56">
        <f t="shared" si="59"/>
        <v>0</v>
      </c>
      <c r="S216" s="44"/>
    </row>
    <row r="217" spans="1:19" ht="25.5" thickTop="1" thickBot="1">
      <c r="A217" s="27" t="s">
        <v>20</v>
      </c>
      <c r="B217" s="65" t="s">
        <v>88</v>
      </c>
      <c r="C217" s="65" t="s">
        <v>95</v>
      </c>
      <c r="D217" s="54">
        <v>10</v>
      </c>
      <c r="E217" s="55" t="s">
        <v>14</v>
      </c>
      <c r="F217" s="56">
        <v>11</v>
      </c>
      <c r="G217" s="66">
        <v>9</v>
      </c>
      <c r="H217" s="67" t="s">
        <v>14</v>
      </c>
      <c r="I217" s="68">
        <v>11</v>
      </c>
      <c r="J217" s="66"/>
      <c r="K217" s="67" t="s">
        <v>14</v>
      </c>
      <c r="L217" s="68"/>
      <c r="M217" s="57">
        <f t="shared" si="54"/>
        <v>19</v>
      </c>
      <c r="N217" s="58">
        <f t="shared" si="55"/>
        <v>22</v>
      </c>
      <c r="O217" s="59">
        <f>IF(D217&gt;F217,1,0)+IF(G217&gt;I217,1,0)+IF(J217&gt;L217,1,0)</f>
        <v>0</v>
      </c>
      <c r="P217" s="71">
        <f>IF(D217&lt;F217,1,0)+IF(G217&lt;I217,1,0)+IF(J217&lt;L217,1,0)</f>
        <v>2</v>
      </c>
      <c r="Q217" s="56">
        <f t="shared" si="58"/>
        <v>0</v>
      </c>
      <c r="R217" s="56">
        <v>2</v>
      </c>
      <c r="S217" s="28"/>
    </row>
    <row r="218" spans="1:19" ht="27" thickBot="1">
      <c r="A218" s="29" t="s">
        <v>21</v>
      </c>
      <c r="B218" s="78" t="s">
        <v>69</v>
      </c>
      <c r="C218" s="78"/>
      <c r="D218" s="78"/>
      <c r="E218" s="78"/>
      <c r="F218" s="78"/>
      <c r="G218" s="78"/>
      <c r="H218" s="78"/>
      <c r="I218" s="78"/>
      <c r="J218" s="78"/>
      <c r="K218" s="78"/>
      <c r="L218" s="79"/>
      <c r="M218" s="30">
        <f t="shared" ref="M218:R218" si="60">SUM(M210:M217)</f>
        <v>143</v>
      </c>
      <c r="N218" s="31">
        <f t="shared" si="60"/>
        <v>162</v>
      </c>
      <c r="O218" s="30">
        <f t="shared" si="60"/>
        <v>5</v>
      </c>
      <c r="P218" s="32">
        <f t="shared" si="60"/>
        <v>11</v>
      </c>
      <c r="Q218" s="30">
        <f t="shared" si="60"/>
        <v>5</v>
      </c>
      <c r="R218" s="31">
        <f t="shared" si="60"/>
        <v>11</v>
      </c>
      <c r="S218" s="33"/>
    </row>
    <row r="219" spans="1:19">
      <c r="A219" s="34" t="s">
        <v>22</v>
      </c>
      <c r="B219" s="35"/>
      <c r="C219" s="35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7" t="s">
        <v>23</v>
      </c>
    </row>
    <row r="220" spans="1:19">
      <c r="A220" s="38" t="s">
        <v>26</v>
      </c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</row>
    <row r="221" spans="1:19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</row>
    <row r="222" spans="1:19">
      <c r="A222" s="39"/>
      <c r="B222" s="35" t="s">
        <v>28</v>
      </c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</row>
    <row r="223" spans="1:19" ht="15.75">
      <c r="A223" s="40"/>
      <c r="B223" s="35" t="s">
        <v>27</v>
      </c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</row>
    <row r="224" spans="1:19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</row>
    <row r="225" spans="1:19">
      <c r="A225" s="41" t="s">
        <v>24</v>
      </c>
      <c r="B225" s="35"/>
      <c r="C225" s="42"/>
      <c r="D225" s="41" t="s">
        <v>25</v>
      </c>
      <c r="E225" s="41"/>
      <c r="F225" s="41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</row>
    <row r="228" spans="1:19" ht="27" thickBot="1">
      <c r="A228" s="80" t="s">
        <v>39</v>
      </c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</row>
    <row r="229" spans="1:19" ht="15.75" thickBot="1">
      <c r="A229" s="2" t="s">
        <v>0</v>
      </c>
      <c r="B229" s="3"/>
      <c r="C229" s="83" t="s">
        <v>40</v>
      </c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5"/>
    </row>
    <row r="230" spans="1:19" ht="16.5" thickTop="1">
      <c r="A230" s="4" t="s">
        <v>1</v>
      </c>
      <c r="B230" s="5"/>
      <c r="C230" s="86" t="s">
        <v>83</v>
      </c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8"/>
      <c r="P230" s="89" t="s">
        <v>2</v>
      </c>
      <c r="Q230" s="90"/>
      <c r="R230" s="6"/>
      <c r="S230" s="46">
        <v>42798</v>
      </c>
    </row>
    <row r="231" spans="1:19" ht="15.75">
      <c r="A231" s="4" t="s">
        <v>3</v>
      </c>
      <c r="B231" s="8"/>
      <c r="C231" s="75" t="s">
        <v>70</v>
      </c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7"/>
      <c r="P231" s="91" t="s">
        <v>4</v>
      </c>
      <c r="Q231" s="92"/>
      <c r="R231" s="9" t="s">
        <v>29</v>
      </c>
      <c r="S231" s="7"/>
    </row>
    <row r="232" spans="1:19" ht="15.75" thickBot="1">
      <c r="A232" s="10" t="s">
        <v>5</v>
      </c>
      <c r="B232" s="11"/>
      <c r="C232" s="93" t="s">
        <v>55</v>
      </c>
      <c r="D232" s="94"/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5"/>
      <c r="P232" s="12"/>
      <c r="Q232" s="13"/>
      <c r="R232" s="14"/>
      <c r="S232" s="15" t="s">
        <v>56</v>
      </c>
    </row>
    <row r="233" spans="1:19" ht="15.75">
      <c r="A233" s="16"/>
      <c r="B233" s="17" t="s">
        <v>6</v>
      </c>
      <c r="C233" s="17" t="s">
        <v>7</v>
      </c>
      <c r="D233" s="96" t="s">
        <v>8</v>
      </c>
      <c r="E233" s="97"/>
      <c r="F233" s="97"/>
      <c r="G233" s="97"/>
      <c r="H233" s="97"/>
      <c r="I233" s="97"/>
      <c r="J233" s="97"/>
      <c r="K233" s="97"/>
      <c r="L233" s="98"/>
      <c r="M233" s="81" t="s">
        <v>9</v>
      </c>
      <c r="N233" s="82"/>
      <c r="O233" s="81" t="s">
        <v>10</v>
      </c>
      <c r="P233" s="82"/>
      <c r="Q233" s="81" t="s">
        <v>11</v>
      </c>
      <c r="R233" s="82"/>
      <c r="S233" s="18" t="s">
        <v>12</v>
      </c>
    </row>
    <row r="234" spans="1:19" ht="16.5" thickBot="1">
      <c r="A234" s="19"/>
      <c r="B234" s="20"/>
      <c r="C234" s="21"/>
      <c r="D234" s="72">
        <v>1</v>
      </c>
      <c r="E234" s="73"/>
      <c r="F234" s="74"/>
      <c r="G234" s="72">
        <v>2</v>
      </c>
      <c r="H234" s="73"/>
      <c r="I234" s="74"/>
      <c r="J234" s="49">
        <v>3</v>
      </c>
      <c r="K234" s="50"/>
      <c r="L234" s="51"/>
      <c r="M234" s="22"/>
      <c r="N234" s="23"/>
      <c r="O234" s="22"/>
      <c r="P234" s="23"/>
      <c r="Q234" s="22"/>
      <c r="R234" s="23"/>
      <c r="S234" s="24"/>
    </row>
    <row r="235" spans="1:19" ht="25.5" thickTop="1" thickBot="1">
      <c r="A235" s="25" t="s">
        <v>13</v>
      </c>
      <c r="B235" s="53" t="s">
        <v>98</v>
      </c>
      <c r="C235" s="53" t="s">
        <v>77</v>
      </c>
      <c r="D235" s="54">
        <v>10</v>
      </c>
      <c r="E235" s="55" t="s">
        <v>14</v>
      </c>
      <c r="F235" s="56">
        <v>11</v>
      </c>
      <c r="G235" s="54">
        <v>7</v>
      </c>
      <c r="H235" s="55" t="s">
        <v>14</v>
      </c>
      <c r="I235" s="56">
        <v>11</v>
      </c>
      <c r="J235" s="54"/>
      <c r="K235" s="55" t="s">
        <v>14</v>
      </c>
      <c r="L235" s="56"/>
      <c r="M235" s="57">
        <f t="shared" ref="M235:M242" si="61">D235+G235+J235</f>
        <v>17</v>
      </c>
      <c r="N235" s="58">
        <f t="shared" ref="N235:N242" si="62">F235+I235+L235</f>
        <v>22</v>
      </c>
      <c r="O235" s="59">
        <f t="shared" ref="O235:O241" si="63">IF(D235&gt;F235,1,0)+IF(G235&gt;I235,1,0)+IF(J235&gt;L235,1,0)</f>
        <v>0</v>
      </c>
      <c r="P235" s="69">
        <f t="shared" ref="P235:P241" si="64">IF(D235&lt;F235,1,0)+IF(G235&lt;I235,1,0)+IF(J235&lt;L235,1,0)</f>
        <v>2</v>
      </c>
      <c r="Q235" s="56">
        <f>IF(O235=1,1,0)</f>
        <v>0</v>
      </c>
      <c r="R235" s="56">
        <v>2</v>
      </c>
      <c r="S235" s="26"/>
    </row>
    <row r="236" spans="1:19" ht="25.5" thickTop="1" thickBot="1">
      <c r="A236" s="25" t="s">
        <v>15</v>
      </c>
      <c r="B236" s="53" t="s">
        <v>99</v>
      </c>
      <c r="C236" s="53" t="s">
        <v>78</v>
      </c>
      <c r="D236" s="54">
        <v>10</v>
      </c>
      <c r="E236" s="55" t="s">
        <v>14</v>
      </c>
      <c r="F236" s="56">
        <v>11</v>
      </c>
      <c r="G236" s="54">
        <v>11</v>
      </c>
      <c r="H236" s="54" t="s">
        <v>14</v>
      </c>
      <c r="I236" s="56">
        <v>8</v>
      </c>
      <c r="J236" s="54"/>
      <c r="K236" s="54" t="s">
        <v>14</v>
      </c>
      <c r="L236" s="56"/>
      <c r="M236" s="57">
        <f t="shared" si="61"/>
        <v>21</v>
      </c>
      <c r="N236" s="58">
        <f t="shared" si="62"/>
        <v>19</v>
      </c>
      <c r="O236" s="59">
        <f t="shared" si="63"/>
        <v>1</v>
      </c>
      <c r="P236" s="70">
        <f t="shared" si="64"/>
        <v>1</v>
      </c>
      <c r="Q236" s="56">
        <f t="shared" ref="Q236:Q242" si="65">IF(O236=1,1,0)</f>
        <v>1</v>
      </c>
      <c r="R236" s="56">
        <f t="shared" ref="R236:R242" si="66">IF(P236=1,1,0)</f>
        <v>1</v>
      </c>
      <c r="S236" s="26"/>
    </row>
    <row r="237" spans="1:19" ht="25.5" thickTop="1" thickBot="1">
      <c r="A237" s="25" t="s">
        <v>16</v>
      </c>
      <c r="B237" s="53" t="s">
        <v>84</v>
      </c>
      <c r="C237" s="53" t="s">
        <v>79</v>
      </c>
      <c r="D237" s="54">
        <v>11</v>
      </c>
      <c r="E237" s="55" t="s">
        <v>14</v>
      </c>
      <c r="F237" s="56">
        <v>9</v>
      </c>
      <c r="G237" s="54">
        <v>11</v>
      </c>
      <c r="H237" s="54" t="s">
        <v>14</v>
      </c>
      <c r="I237" s="56">
        <v>10</v>
      </c>
      <c r="J237" s="54"/>
      <c r="K237" s="54" t="s">
        <v>14</v>
      </c>
      <c r="L237" s="56"/>
      <c r="M237" s="57">
        <f t="shared" si="61"/>
        <v>22</v>
      </c>
      <c r="N237" s="58">
        <f t="shared" si="62"/>
        <v>19</v>
      </c>
      <c r="O237" s="59">
        <f t="shared" si="63"/>
        <v>2</v>
      </c>
      <c r="P237" s="70">
        <f t="shared" si="64"/>
        <v>0</v>
      </c>
      <c r="Q237" s="56">
        <v>2</v>
      </c>
      <c r="R237" s="56">
        <f t="shared" si="66"/>
        <v>0</v>
      </c>
      <c r="S237" s="26"/>
    </row>
    <row r="238" spans="1:19" ht="25.5" thickTop="1" thickBot="1">
      <c r="A238" s="25" t="s">
        <v>17</v>
      </c>
      <c r="B238" s="53" t="s">
        <v>85</v>
      </c>
      <c r="C238" s="53" t="s">
        <v>80</v>
      </c>
      <c r="D238" s="54">
        <v>7</v>
      </c>
      <c r="E238" s="55" t="s">
        <v>14</v>
      </c>
      <c r="F238" s="56">
        <v>11</v>
      </c>
      <c r="G238" s="54">
        <v>11</v>
      </c>
      <c r="H238" s="54" t="s">
        <v>14</v>
      </c>
      <c r="I238" s="56">
        <v>5</v>
      </c>
      <c r="J238" s="54"/>
      <c r="K238" s="54" t="s">
        <v>14</v>
      </c>
      <c r="L238" s="56"/>
      <c r="M238" s="57">
        <f t="shared" si="61"/>
        <v>18</v>
      </c>
      <c r="N238" s="58">
        <f t="shared" si="62"/>
        <v>16</v>
      </c>
      <c r="O238" s="59">
        <f t="shared" si="63"/>
        <v>1</v>
      </c>
      <c r="P238" s="70">
        <f t="shared" si="64"/>
        <v>1</v>
      </c>
      <c r="Q238" s="56">
        <f t="shared" si="65"/>
        <v>1</v>
      </c>
      <c r="R238" s="56">
        <f t="shared" si="66"/>
        <v>1</v>
      </c>
      <c r="S238" s="26"/>
    </row>
    <row r="239" spans="1:19" ht="25.5" thickTop="1" thickBot="1">
      <c r="A239" s="25" t="s">
        <v>18</v>
      </c>
      <c r="B239" s="60" t="s">
        <v>100</v>
      </c>
      <c r="C239" s="60" t="s">
        <v>81</v>
      </c>
      <c r="D239" s="54">
        <v>4</v>
      </c>
      <c r="E239" s="55" t="s">
        <v>14</v>
      </c>
      <c r="F239" s="56">
        <v>11</v>
      </c>
      <c r="G239" s="54">
        <v>8</v>
      </c>
      <c r="H239" s="54" t="s">
        <v>14</v>
      </c>
      <c r="I239" s="56">
        <v>11</v>
      </c>
      <c r="J239" s="54"/>
      <c r="K239" s="54" t="s">
        <v>14</v>
      </c>
      <c r="L239" s="56"/>
      <c r="M239" s="57">
        <f t="shared" si="61"/>
        <v>12</v>
      </c>
      <c r="N239" s="58">
        <f t="shared" si="62"/>
        <v>22</v>
      </c>
      <c r="O239" s="59">
        <f t="shared" si="63"/>
        <v>0</v>
      </c>
      <c r="P239" s="70">
        <f t="shared" si="64"/>
        <v>2</v>
      </c>
      <c r="Q239" s="56">
        <v>0</v>
      </c>
      <c r="R239" s="56">
        <v>2</v>
      </c>
      <c r="S239" s="26"/>
    </row>
    <row r="240" spans="1:19" ht="25.5" thickTop="1" thickBot="1">
      <c r="A240" s="25" t="s">
        <v>19</v>
      </c>
      <c r="B240" s="60" t="s">
        <v>101</v>
      </c>
      <c r="C240" s="60" t="s">
        <v>82</v>
      </c>
      <c r="D240" s="54">
        <v>11</v>
      </c>
      <c r="E240" s="55" t="s">
        <v>14</v>
      </c>
      <c r="F240" s="56">
        <v>8</v>
      </c>
      <c r="G240" s="54">
        <v>7</v>
      </c>
      <c r="H240" s="54" t="s">
        <v>14</v>
      </c>
      <c r="I240" s="56">
        <v>11</v>
      </c>
      <c r="J240" s="54"/>
      <c r="K240" s="54" t="s">
        <v>14</v>
      </c>
      <c r="L240" s="56"/>
      <c r="M240" s="57">
        <f t="shared" si="61"/>
        <v>18</v>
      </c>
      <c r="N240" s="58">
        <f t="shared" si="62"/>
        <v>19</v>
      </c>
      <c r="O240" s="59">
        <f t="shared" si="63"/>
        <v>1</v>
      </c>
      <c r="P240" s="70">
        <f t="shared" si="64"/>
        <v>1</v>
      </c>
      <c r="Q240" s="56">
        <f t="shared" si="65"/>
        <v>1</v>
      </c>
      <c r="R240" s="56">
        <f t="shared" si="66"/>
        <v>1</v>
      </c>
      <c r="S240" s="26"/>
    </row>
    <row r="241" spans="1:19" ht="25.5" thickTop="1" thickBot="1">
      <c r="A241" s="45" t="s">
        <v>20</v>
      </c>
      <c r="B241" s="61" t="s">
        <v>102</v>
      </c>
      <c r="C241" s="61" t="s">
        <v>108</v>
      </c>
      <c r="D241" s="54">
        <v>11</v>
      </c>
      <c r="E241" s="55" t="s">
        <v>14</v>
      </c>
      <c r="F241" s="56">
        <v>10</v>
      </c>
      <c r="G241" s="62">
        <v>11</v>
      </c>
      <c r="H241" s="63"/>
      <c r="I241" s="64">
        <v>10</v>
      </c>
      <c r="J241" s="62"/>
      <c r="K241" s="63"/>
      <c r="L241" s="64"/>
      <c r="M241" s="57">
        <f t="shared" si="61"/>
        <v>22</v>
      </c>
      <c r="N241" s="58">
        <f t="shared" si="62"/>
        <v>20</v>
      </c>
      <c r="O241" s="59">
        <f t="shared" si="63"/>
        <v>2</v>
      </c>
      <c r="P241" s="70">
        <f t="shared" si="64"/>
        <v>0</v>
      </c>
      <c r="Q241" s="56">
        <v>2</v>
      </c>
      <c r="R241" s="56">
        <f t="shared" si="66"/>
        <v>0</v>
      </c>
      <c r="S241" s="44"/>
    </row>
    <row r="242" spans="1:19" ht="25.5" thickTop="1" thickBot="1">
      <c r="A242" s="27" t="s">
        <v>20</v>
      </c>
      <c r="B242" s="65" t="s">
        <v>103</v>
      </c>
      <c r="C242" s="65" t="s">
        <v>107</v>
      </c>
      <c r="D242" s="54">
        <v>11</v>
      </c>
      <c r="E242" s="55" t="s">
        <v>14</v>
      </c>
      <c r="F242" s="56">
        <v>8</v>
      </c>
      <c r="G242" s="66">
        <v>2</v>
      </c>
      <c r="H242" s="67" t="s">
        <v>14</v>
      </c>
      <c r="I242" s="68">
        <v>11</v>
      </c>
      <c r="J242" s="66"/>
      <c r="K242" s="67" t="s">
        <v>14</v>
      </c>
      <c r="L242" s="68"/>
      <c r="M242" s="57">
        <f t="shared" si="61"/>
        <v>13</v>
      </c>
      <c r="N242" s="58">
        <f t="shared" si="62"/>
        <v>19</v>
      </c>
      <c r="O242" s="59">
        <f>IF(D242&gt;F242,1,0)+IF(G242&gt;I242,1,0)+IF(J242&gt;L242,1,0)</f>
        <v>1</v>
      </c>
      <c r="P242" s="71">
        <f>IF(D242&lt;F242,1,0)+IF(G242&lt;I242,1,0)+IF(J242&lt;L242,1,0)</f>
        <v>1</v>
      </c>
      <c r="Q242" s="56">
        <f t="shared" si="65"/>
        <v>1</v>
      </c>
      <c r="R242" s="56">
        <f t="shared" si="66"/>
        <v>1</v>
      </c>
      <c r="S242" s="28"/>
    </row>
    <row r="243" spans="1:19" ht="27" thickBot="1">
      <c r="A243" s="29" t="s">
        <v>21</v>
      </c>
      <c r="B243" s="78" t="s">
        <v>111</v>
      </c>
      <c r="C243" s="78"/>
      <c r="D243" s="78"/>
      <c r="E243" s="78"/>
      <c r="F243" s="78"/>
      <c r="G243" s="78"/>
      <c r="H243" s="78"/>
      <c r="I243" s="78"/>
      <c r="J243" s="78"/>
      <c r="K243" s="78"/>
      <c r="L243" s="79"/>
      <c r="M243" s="30">
        <f t="shared" ref="M243:R243" si="67">SUM(M235:M242)</f>
        <v>143</v>
      </c>
      <c r="N243" s="31">
        <f t="shared" si="67"/>
        <v>156</v>
      </c>
      <c r="O243" s="30">
        <f t="shared" si="67"/>
        <v>8</v>
      </c>
      <c r="P243" s="32">
        <f t="shared" si="67"/>
        <v>8</v>
      </c>
      <c r="Q243" s="30">
        <f t="shared" si="67"/>
        <v>8</v>
      </c>
      <c r="R243" s="31">
        <f t="shared" si="67"/>
        <v>8</v>
      </c>
      <c r="S243" s="33"/>
    </row>
    <row r="244" spans="1:19">
      <c r="A244" s="34" t="s">
        <v>22</v>
      </c>
      <c r="B244" s="35"/>
      <c r="C244" s="35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7" t="s">
        <v>23</v>
      </c>
    </row>
    <row r="245" spans="1:19">
      <c r="A245" s="38" t="s">
        <v>26</v>
      </c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</row>
    <row r="246" spans="1:19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</row>
    <row r="247" spans="1:19">
      <c r="A247" s="39"/>
      <c r="B247" s="35" t="s">
        <v>28</v>
      </c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</row>
    <row r="248" spans="1:19" ht="15.75">
      <c r="A248" s="40"/>
      <c r="B248" s="35" t="s">
        <v>27</v>
      </c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</row>
    <row r="249" spans="1:19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</row>
    <row r="250" spans="1:19">
      <c r="A250" s="41" t="s">
        <v>24</v>
      </c>
      <c r="B250" s="35"/>
      <c r="C250" s="42"/>
      <c r="D250" s="41" t="s">
        <v>25</v>
      </c>
      <c r="E250" s="41"/>
      <c r="F250" s="41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</row>
  </sheetData>
  <mergeCells count="140">
    <mergeCell ref="B243:L243"/>
    <mergeCell ref="C231:O231"/>
    <mergeCell ref="P231:Q231"/>
    <mergeCell ref="C232:O232"/>
    <mergeCell ref="D233:L233"/>
    <mergeCell ref="M233:N233"/>
    <mergeCell ref="O233:P233"/>
    <mergeCell ref="Q233:R233"/>
    <mergeCell ref="B218:L218"/>
    <mergeCell ref="A228:S228"/>
    <mergeCell ref="C229:S229"/>
    <mergeCell ref="C230:O230"/>
    <mergeCell ref="P230:Q230"/>
    <mergeCell ref="C206:O206"/>
    <mergeCell ref="P206:Q206"/>
    <mergeCell ref="C207:O207"/>
    <mergeCell ref="D208:L208"/>
    <mergeCell ref="M208:N208"/>
    <mergeCell ref="O208:P208"/>
    <mergeCell ref="Q208:R208"/>
    <mergeCell ref="B193:L193"/>
    <mergeCell ref="A203:S203"/>
    <mergeCell ref="C204:S204"/>
    <mergeCell ref="C205:O205"/>
    <mergeCell ref="P205:Q205"/>
    <mergeCell ref="C179:S179"/>
    <mergeCell ref="C180:O180"/>
    <mergeCell ref="P180:Q180"/>
    <mergeCell ref="C181:O181"/>
    <mergeCell ref="P181:Q181"/>
    <mergeCell ref="C182:O182"/>
    <mergeCell ref="D183:L183"/>
    <mergeCell ref="M183:N183"/>
    <mergeCell ref="O183:P183"/>
    <mergeCell ref="Q183:R183"/>
    <mergeCell ref="P131:Q131"/>
    <mergeCell ref="C132:O132"/>
    <mergeCell ref="D133:L133"/>
    <mergeCell ref="M133:N133"/>
    <mergeCell ref="O133:P133"/>
    <mergeCell ref="Q133:R133"/>
    <mergeCell ref="B118:L118"/>
    <mergeCell ref="A128:S128"/>
    <mergeCell ref="C129:S129"/>
    <mergeCell ref="C130:O130"/>
    <mergeCell ref="P130:Q130"/>
    <mergeCell ref="P106:Q106"/>
    <mergeCell ref="C107:O107"/>
    <mergeCell ref="D108:L108"/>
    <mergeCell ref="M108:N108"/>
    <mergeCell ref="O108:P108"/>
    <mergeCell ref="Q108:R108"/>
    <mergeCell ref="B93:L93"/>
    <mergeCell ref="A103:S103"/>
    <mergeCell ref="C104:S104"/>
    <mergeCell ref="C105:O105"/>
    <mergeCell ref="P105:Q105"/>
    <mergeCell ref="P81:Q81"/>
    <mergeCell ref="C82:O82"/>
    <mergeCell ref="D83:L83"/>
    <mergeCell ref="M83:N83"/>
    <mergeCell ref="O83:P83"/>
    <mergeCell ref="Q83:R83"/>
    <mergeCell ref="B68:L68"/>
    <mergeCell ref="A78:S78"/>
    <mergeCell ref="C79:S79"/>
    <mergeCell ref="C80:O80"/>
    <mergeCell ref="P80:Q80"/>
    <mergeCell ref="P56:Q56"/>
    <mergeCell ref="C57:O57"/>
    <mergeCell ref="D58:L58"/>
    <mergeCell ref="M58:N58"/>
    <mergeCell ref="O58:P58"/>
    <mergeCell ref="Q58:R58"/>
    <mergeCell ref="B43:L43"/>
    <mergeCell ref="A53:S53"/>
    <mergeCell ref="C54:S54"/>
    <mergeCell ref="C55:O55"/>
    <mergeCell ref="P55:Q55"/>
    <mergeCell ref="C32:O32"/>
    <mergeCell ref="D33:L33"/>
    <mergeCell ref="M33:N33"/>
    <mergeCell ref="O33:P33"/>
    <mergeCell ref="Q33:R33"/>
    <mergeCell ref="A28:S28"/>
    <mergeCell ref="C29:S29"/>
    <mergeCell ref="C30:O30"/>
    <mergeCell ref="P30:Q30"/>
    <mergeCell ref="C31:O31"/>
    <mergeCell ref="P31:Q31"/>
    <mergeCell ref="B18:L18"/>
    <mergeCell ref="A3:S3"/>
    <mergeCell ref="C4:S4"/>
    <mergeCell ref="C5:O5"/>
    <mergeCell ref="P5:Q5"/>
    <mergeCell ref="C6:O6"/>
    <mergeCell ref="P6:Q6"/>
    <mergeCell ref="C7:O7"/>
    <mergeCell ref="D8:L8"/>
    <mergeCell ref="M8:N8"/>
    <mergeCell ref="O8:P8"/>
    <mergeCell ref="Q8:R8"/>
    <mergeCell ref="D9:F9"/>
    <mergeCell ref="G9:I9"/>
    <mergeCell ref="Q158:R158"/>
    <mergeCell ref="A153:S153"/>
    <mergeCell ref="C154:S154"/>
    <mergeCell ref="C155:O155"/>
    <mergeCell ref="P155:Q155"/>
    <mergeCell ref="C156:O156"/>
    <mergeCell ref="P156:Q156"/>
    <mergeCell ref="B168:L168"/>
    <mergeCell ref="C157:O157"/>
    <mergeCell ref="D158:L158"/>
    <mergeCell ref="M158:N158"/>
    <mergeCell ref="O158:P158"/>
    <mergeCell ref="D159:F159"/>
    <mergeCell ref="G159:I159"/>
    <mergeCell ref="D184:F184"/>
    <mergeCell ref="G184:I184"/>
    <mergeCell ref="D209:F209"/>
    <mergeCell ref="G209:I209"/>
    <mergeCell ref="D234:F234"/>
    <mergeCell ref="G234:I234"/>
    <mergeCell ref="D34:F34"/>
    <mergeCell ref="G34:I34"/>
    <mergeCell ref="D59:F59"/>
    <mergeCell ref="G59:I59"/>
    <mergeCell ref="D84:F84"/>
    <mergeCell ref="G84:I84"/>
    <mergeCell ref="D109:F109"/>
    <mergeCell ref="G109:I109"/>
    <mergeCell ref="D134:F134"/>
    <mergeCell ref="G134:I134"/>
    <mergeCell ref="C56:O56"/>
    <mergeCell ref="C81:O81"/>
    <mergeCell ref="C106:O106"/>
    <mergeCell ref="B143:L143"/>
    <mergeCell ref="C131:O131"/>
    <mergeCell ref="A178:S178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A34" sqref="A34:XFD40"/>
    </sheetView>
  </sheetViews>
  <sheetFormatPr defaultRowHeight="15"/>
  <sheetData>
    <row r="1" spans="1:2" ht="21">
      <c r="A1" s="47" t="s">
        <v>31</v>
      </c>
      <c r="B1" s="47"/>
    </row>
    <row r="3" spans="1:2" ht="21">
      <c r="A3" s="48" t="s">
        <v>32</v>
      </c>
    </row>
    <row r="5" spans="1:2">
      <c r="A5" t="s">
        <v>33</v>
      </c>
      <c r="B5" t="s">
        <v>41</v>
      </c>
    </row>
    <row r="6" spans="1:2">
      <c r="B6" t="s">
        <v>42</v>
      </c>
    </row>
    <row r="7" spans="1:2">
      <c r="B7" t="s">
        <v>43</v>
      </c>
    </row>
    <row r="9" spans="1:2">
      <c r="A9" t="s">
        <v>34</v>
      </c>
      <c r="B9" t="s">
        <v>47</v>
      </c>
    </row>
    <row r="10" spans="1:2">
      <c r="B10" t="s">
        <v>36</v>
      </c>
    </row>
    <row r="11" spans="1:2">
      <c r="B11" t="s">
        <v>49</v>
      </c>
    </row>
    <row r="13" spans="1:2">
      <c r="A13" t="s">
        <v>35</v>
      </c>
      <c r="B13" t="s">
        <v>44</v>
      </c>
    </row>
    <row r="14" spans="1:2">
      <c r="B14" t="s">
        <v>46</v>
      </c>
    </row>
    <row r="15" spans="1:2">
      <c r="B15" t="s">
        <v>48</v>
      </c>
    </row>
    <row r="17" spans="1:2">
      <c r="A17" t="s">
        <v>37</v>
      </c>
      <c r="B17" t="s">
        <v>45</v>
      </c>
    </row>
    <row r="18" spans="1:2">
      <c r="B18" t="s">
        <v>50</v>
      </c>
    </row>
    <row r="19" spans="1:2" ht="21">
      <c r="A19" s="48"/>
      <c r="B19" t="s">
        <v>51</v>
      </c>
    </row>
    <row r="21" spans="1:2">
      <c r="A21" t="s">
        <v>38</v>
      </c>
      <c r="B21" t="s">
        <v>52</v>
      </c>
    </row>
    <row r="22" spans="1:2">
      <c r="B22" t="s">
        <v>53</v>
      </c>
    </row>
    <row r="23" spans="1:2">
      <c r="B23" t="s">
        <v>54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 liga</vt:lpstr>
      <vt:lpstr>Pořadí zápasů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2017-03-06T18:23:05Z</dcterms:modified>
</cp:coreProperties>
</file>